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1-2022/Reporting/Monthly/012022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52" i="1" l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K147" i="1"/>
  <c r="BJ147" i="1"/>
  <c r="BI147" i="1"/>
  <c r="BI149" i="1" s="1"/>
  <c r="BH147" i="1"/>
  <c r="BG147" i="1"/>
  <c r="BF147" i="1"/>
  <c r="BE147" i="1"/>
  <c r="BE149" i="1" s="1"/>
  <c r="BD147" i="1"/>
  <c r="BC147" i="1"/>
  <c r="BB147" i="1"/>
  <c r="BA147" i="1"/>
  <c r="BA149" i="1" s="1"/>
  <c r="AZ147" i="1"/>
  <c r="AY147" i="1"/>
  <c r="AX147" i="1"/>
  <c r="AW147" i="1"/>
  <c r="AW149" i="1" s="1"/>
  <c r="AV147" i="1"/>
  <c r="AU147" i="1"/>
  <c r="AT147" i="1"/>
  <c r="AS147" i="1"/>
  <c r="AS149" i="1" s="1"/>
  <c r="AR147" i="1"/>
  <c r="AQ147" i="1"/>
  <c r="AP147" i="1"/>
  <c r="AO147" i="1"/>
  <c r="AO149" i="1" s="1"/>
  <c r="AN147" i="1"/>
  <c r="AM147" i="1"/>
  <c r="AL147" i="1"/>
  <c r="AK147" i="1"/>
  <c r="AK149" i="1" s="1"/>
  <c r="AJ147" i="1"/>
  <c r="AI147" i="1"/>
  <c r="AH147" i="1"/>
  <c r="AG147" i="1"/>
  <c r="AG149" i="1" s="1"/>
  <c r="AF147" i="1"/>
  <c r="AE147" i="1"/>
  <c r="AD147" i="1"/>
  <c r="AC147" i="1"/>
  <c r="AC149" i="1" s="1"/>
  <c r="AB147" i="1"/>
  <c r="AA147" i="1"/>
  <c r="Z147" i="1"/>
  <c r="Y147" i="1"/>
  <c r="Y149" i="1" s="1"/>
  <c r="X147" i="1"/>
  <c r="W147" i="1"/>
  <c r="V147" i="1"/>
  <c r="U147" i="1"/>
  <c r="U149" i="1" s="1"/>
  <c r="T147" i="1"/>
  <c r="S147" i="1"/>
  <c r="R147" i="1"/>
  <c r="Q147" i="1"/>
  <c r="Q149" i="1" s="1"/>
  <c r="P147" i="1"/>
  <c r="O147" i="1"/>
  <c r="N147" i="1"/>
  <c r="M147" i="1"/>
  <c r="M149" i="1" s="1"/>
  <c r="L147" i="1"/>
  <c r="K147" i="1"/>
  <c r="J147" i="1"/>
  <c r="I147" i="1"/>
  <c r="I149" i="1" s="1"/>
  <c r="H147" i="1"/>
  <c r="G147" i="1"/>
  <c r="F147" i="1"/>
  <c r="E147" i="1"/>
  <c r="E149" i="1" s="1"/>
  <c r="D147" i="1"/>
  <c r="C147" i="1"/>
  <c r="BI143" i="1"/>
  <c r="BE143" i="1"/>
  <c r="BA143" i="1"/>
  <c r="AW143" i="1"/>
  <c r="AS143" i="1"/>
  <c r="AO143" i="1"/>
  <c r="AK143" i="1"/>
  <c r="AG143" i="1"/>
  <c r="AC143" i="1"/>
  <c r="Y143" i="1"/>
  <c r="U143" i="1"/>
  <c r="Q143" i="1"/>
  <c r="M143" i="1"/>
  <c r="I143" i="1"/>
  <c r="E143" i="1"/>
  <c r="BJ142" i="1"/>
  <c r="BJ143" i="1" s="1"/>
  <c r="BI142" i="1"/>
  <c r="BH142" i="1"/>
  <c r="BH143" i="1" s="1"/>
  <c r="BG142" i="1"/>
  <c r="BG143" i="1" s="1"/>
  <c r="BF142" i="1"/>
  <c r="BF143" i="1" s="1"/>
  <c r="BE142" i="1"/>
  <c r="BD142" i="1"/>
  <c r="BD143" i="1" s="1"/>
  <c r="BC142" i="1"/>
  <c r="BC143" i="1" s="1"/>
  <c r="BC149" i="1" s="1"/>
  <c r="BB142" i="1"/>
  <c r="BB143" i="1" s="1"/>
  <c r="BA142" i="1"/>
  <c r="AZ142" i="1"/>
  <c r="AZ143" i="1" s="1"/>
  <c r="AY142" i="1"/>
  <c r="AY143" i="1" s="1"/>
  <c r="AY149" i="1" s="1"/>
  <c r="AX142" i="1"/>
  <c r="AX143" i="1" s="1"/>
  <c r="AW142" i="1"/>
  <c r="AV142" i="1"/>
  <c r="AV143" i="1" s="1"/>
  <c r="AU142" i="1"/>
  <c r="AU143" i="1" s="1"/>
  <c r="AU149" i="1" s="1"/>
  <c r="AT142" i="1"/>
  <c r="AT143" i="1" s="1"/>
  <c r="AS142" i="1"/>
  <c r="AR142" i="1"/>
  <c r="AR143" i="1" s="1"/>
  <c r="AQ142" i="1"/>
  <c r="AQ143" i="1" s="1"/>
  <c r="AQ149" i="1" s="1"/>
  <c r="AP142" i="1"/>
  <c r="AP143" i="1" s="1"/>
  <c r="AO142" i="1"/>
  <c r="AN142" i="1"/>
  <c r="AN143" i="1" s="1"/>
  <c r="AM142" i="1"/>
  <c r="AM143" i="1" s="1"/>
  <c r="AM149" i="1" s="1"/>
  <c r="AL142" i="1"/>
  <c r="AL143" i="1" s="1"/>
  <c r="AK142" i="1"/>
  <c r="AJ142" i="1"/>
  <c r="AJ143" i="1" s="1"/>
  <c r="AI142" i="1"/>
  <c r="AI143" i="1" s="1"/>
  <c r="AI149" i="1" s="1"/>
  <c r="AH142" i="1"/>
  <c r="AH143" i="1" s="1"/>
  <c r="AG142" i="1"/>
  <c r="AF142" i="1"/>
  <c r="AF143" i="1" s="1"/>
  <c r="AE142" i="1"/>
  <c r="AE143" i="1" s="1"/>
  <c r="AE149" i="1" s="1"/>
  <c r="AD142" i="1"/>
  <c r="AD143" i="1" s="1"/>
  <c r="AC142" i="1"/>
  <c r="AB142" i="1"/>
  <c r="AB143" i="1" s="1"/>
  <c r="AA142" i="1"/>
  <c r="AA143" i="1" s="1"/>
  <c r="AA149" i="1" s="1"/>
  <c r="Z142" i="1"/>
  <c r="Z143" i="1" s="1"/>
  <c r="Y142" i="1"/>
  <c r="X142" i="1"/>
  <c r="X143" i="1" s="1"/>
  <c r="W142" i="1"/>
  <c r="W143" i="1" s="1"/>
  <c r="W149" i="1" s="1"/>
  <c r="V142" i="1"/>
  <c r="V143" i="1" s="1"/>
  <c r="U142" i="1"/>
  <c r="T142" i="1"/>
  <c r="T143" i="1" s="1"/>
  <c r="S142" i="1"/>
  <c r="S143" i="1" s="1"/>
  <c r="S149" i="1" s="1"/>
  <c r="R142" i="1"/>
  <c r="R143" i="1" s="1"/>
  <c r="Q142" i="1"/>
  <c r="P142" i="1"/>
  <c r="P143" i="1" s="1"/>
  <c r="O142" i="1"/>
  <c r="O143" i="1" s="1"/>
  <c r="O149" i="1" s="1"/>
  <c r="N142" i="1"/>
  <c r="N143" i="1" s="1"/>
  <c r="M142" i="1"/>
  <c r="L142" i="1"/>
  <c r="L143" i="1" s="1"/>
  <c r="K142" i="1"/>
  <c r="K143" i="1" s="1"/>
  <c r="K149" i="1" s="1"/>
  <c r="J142" i="1"/>
  <c r="J143" i="1" s="1"/>
  <c r="I142" i="1"/>
  <c r="H142" i="1"/>
  <c r="H143" i="1" s="1"/>
  <c r="G142" i="1"/>
  <c r="G143" i="1" s="1"/>
  <c r="G149" i="1" s="1"/>
  <c r="F142" i="1"/>
  <c r="F143" i="1" s="1"/>
  <c r="E142" i="1"/>
  <c r="D142" i="1"/>
  <c r="D143" i="1" s="1"/>
  <c r="C142" i="1"/>
  <c r="C143" i="1" s="1"/>
  <c r="C149" i="1" s="1"/>
  <c r="BK141" i="1"/>
  <c r="BK140" i="1"/>
  <c r="BK139" i="1"/>
  <c r="BK138" i="1"/>
  <c r="BK137" i="1"/>
  <c r="BK142" i="1" s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K133" i="1"/>
  <c r="BK134" i="1" s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K127" i="1"/>
  <c r="BK129" i="1" s="1"/>
  <c r="BJ123" i="1"/>
  <c r="BJ124" i="1" s="1"/>
  <c r="BI123" i="1"/>
  <c r="BI124" i="1" s="1"/>
  <c r="BH123" i="1"/>
  <c r="BG123" i="1"/>
  <c r="BG124" i="1" s="1"/>
  <c r="BF123" i="1"/>
  <c r="BF124" i="1" s="1"/>
  <c r="BE123" i="1"/>
  <c r="BE124" i="1" s="1"/>
  <c r="BD123" i="1"/>
  <c r="BC123" i="1"/>
  <c r="BC124" i="1" s="1"/>
  <c r="BB123" i="1"/>
  <c r="BB124" i="1" s="1"/>
  <c r="BA123" i="1"/>
  <c r="BA124" i="1" s="1"/>
  <c r="AZ123" i="1"/>
  <c r="AY123" i="1"/>
  <c r="AY124" i="1" s="1"/>
  <c r="AX123" i="1"/>
  <c r="AX124" i="1" s="1"/>
  <c r="AW123" i="1"/>
  <c r="AW124" i="1" s="1"/>
  <c r="AV123" i="1"/>
  <c r="AU123" i="1"/>
  <c r="AU124" i="1" s="1"/>
  <c r="AT123" i="1"/>
  <c r="AT124" i="1" s="1"/>
  <c r="AS123" i="1"/>
  <c r="AS124" i="1" s="1"/>
  <c r="AR123" i="1"/>
  <c r="AQ123" i="1"/>
  <c r="AQ124" i="1" s="1"/>
  <c r="AP123" i="1"/>
  <c r="AP124" i="1" s="1"/>
  <c r="AO123" i="1"/>
  <c r="AO124" i="1" s="1"/>
  <c r="AN123" i="1"/>
  <c r="AM123" i="1"/>
  <c r="AM124" i="1" s="1"/>
  <c r="AL123" i="1"/>
  <c r="AL124" i="1" s="1"/>
  <c r="AK123" i="1"/>
  <c r="AK124" i="1" s="1"/>
  <c r="AJ123" i="1"/>
  <c r="AI123" i="1"/>
  <c r="AI124" i="1" s="1"/>
  <c r="AH123" i="1"/>
  <c r="AH124" i="1" s="1"/>
  <c r="AG123" i="1"/>
  <c r="AG124" i="1" s="1"/>
  <c r="AF123" i="1"/>
  <c r="AE123" i="1"/>
  <c r="AE124" i="1" s="1"/>
  <c r="AD123" i="1"/>
  <c r="AD124" i="1" s="1"/>
  <c r="AC123" i="1"/>
  <c r="AC124" i="1" s="1"/>
  <c r="AB123" i="1"/>
  <c r="AA123" i="1"/>
  <c r="AA124" i="1" s="1"/>
  <c r="Z123" i="1"/>
  <c r="Z124" i="1" s="1"/>
  <c r="Y123" i="1"/>
  <c r="Y124" i="1" s="1"/>
  <c r="X123" i="1"/>
  <c r="W123" i="1"/>
  <c r="W124" i="1" s="1"/>
  <c r="V123" i="1"/>
  <c r="V124" i="1" s="1"/>
  <c r="U123" i="1"/>
  <c r="U124" i="1" s="1"/>
  <c r="T123" i="1"/>
  <c r="S123" i="1"/>
  <c r="S124" i="1" s="1"/>
  <c r="R123" i="1"/>
  <c r="R124" i="1" s="1"/>
  <c r="Q123" i="1"/>
  <c r="Q124" i="1" s="1"/>
  <c r="P123" i="1"/>
  <c r="O123" i="1"/>
  <c r="O124" i="1" s="1"/>
  <c r="N123" i="1"/>
  <c r="N124" i="1" s="1"/>
  <c r="M123" i="1"/>
  <c r="M124" i="1" s="1"/>
  <c r="L123" i="1"/>
  <c r="K123" i="1"/>
  <c r="K124" i="1" s="1"/>
  <c r="J123" i="1"/>
  <c r="J124" i="1" s="1"/>
  <c r="I123" i="1"/>
  <c r="I124" i="1" s="1"/>
  <c r="H123" i="1"/>
  <c r="G123" i="1"/>
  <c r="G124" i="1" s="1"/>
  <c r="F123" i="1"/>
  <c r="F124" i="1" s="1"/>
  <c r="E123" i="1"/>
  <c r="E124" i="1" s="1"/>
  <c r="D123" i="1"/>
  <c r="C123" i="1"/>
  <c r="C124" i="1" s="1"/>
  <c r="BK122" i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23" i="1" s="1"/>
  <c r="BJ99" i="1"/>
  <c r="BI99" i="1"/>
  <c r="BH99" i="1"/>
  <c r="BH124" i="1" s="1"/>
  <c r="BG99" i="1"/>
  <c r="BF99" i="1"/>
  <c r="BE99" i="1"/>
  <c r="BD99" i="1"/>
  <c r="BD124" i="1" s="1"/>
  <c r="BC99" i="1"/>
  <c r="BB99" i="1"/>
  <c r="BA99" i="1"/>
  <c r="AZ99" i="1"/>
  <c r="AZ124" i="1" s="1"/>
  <c r="AY99" i="1"/>
  <c r="AX99" i="1"/>
  <c r="AW99" i="1"/>
  <c r="AV99" i="1"/>
  <c r="AV124" i="1" s="1"/>
  <c r="AU99" i="1"/>
  <c r="AT99" i="1"/>
  <c r="AS99" i="1"/>
  <c r="AR99" i="1"/>
  <c r="AR124" i="1" s="1"/>
  <c r="AQ99" i="1"/>
  <c r="AP99" i="1"/>
  <c r="AO99" i="1"/>
  <c r="AN99" i="1"/>
  <c r="AN124" i="1" s="1"/>
  <c r="AM99" i="1"/>
  <c r="AL99" i="1"/>
  <c r="AK99" i="1"/>
  <c r="AJ99" i="1"/>
  <c r="AJ124" i="1" s="1"/>
  <c r="AI99" i="1"/>
  <c r="AH99" i="1"/>
  <c r="AG99" i="1"/>
  <c r="AF99" i="1"/>
  <c r="AF124" i="1" s="1"/>
  <c r="AE99" i="1"/>
  <c r="AD99" i="1"/>
  <c r="AC99" i="1"/>
  <c r="AB99" i="1"/>
  <c r="AB124" i="1" s="1"/>
  <c r="AA99" i="1"/>
  <c r="Z99" i="1"/>
  <c r="Y99" i="1"/>
  <c r="X99" i="1"/>
  <c r="X124" i="1" s="1"/>
  <c r="W99" i="1"/>
  <c r="V99" i="1"/>
  <c r="U99" i="1"/>
  <c r="T99" i="1"/>
  <c r="T124" i="1" s="1"/>
  <c r="S99" i="1"/>
  <c r="R99" i="1"/>
  <c r="Q99" i="1"/>
  <c r="P99" i="1"/>
  <c r="P124" i="1" s="1"/>
  <c r="O99" i="1"/>
  <c r="N99" i="1"/>
  <c r="M99" i="1"/>
  <c r="L99" i="1"/>
  <c r="L124" i="1" s="1"/>
  <c r="K99" i="1"/>
  <c r="J99" i="1"/>
  <c r="I99" i="1"/>
  <c r="H99" i="1"/>
  <c r="H124" i="1" s="1"/>
  <c r="G99" i="1"/>
  <c r="F99" i="1"/>
  <c r="E99" i="1"/>
  <c r="D99" i="1"/>
  <c r="D124" i="1" s="1"/>
  <c r="C99" i="1"/>
  <c r="BK98" i="1"/>
  <c r="BK97" i="1"/>
  <c r="BK99" i="1" s="1"/>
  <c r="BJ92" i="1"/>
  <c r="BJ93" i="1" s="1"/>
  <c r="BI92" i="1"/>
  <c r="BI93" i="1" s="1"/>
  <c r="BH92" i="1"/>
  <c r="BH93" i="1" s="1"/>
  <c r="BG92" i="1"/>
  <c r="BF92" i="1"/>
  <c r="BF93" i="1" s="1"/>
  <c r="BE92" i="1"/>
  <c r="BE93" i="1" s="1"/>
  <c r="BD92" i="1"/>
  <c r="BD93" i="1" s="1"/>
  <c r="BC92" i="1"/>
  <c r="BB92" i="1"/>
  <c r="BB93" i="1" s="1"/>
  <c r="BA92" i="1"/>
  <c r="BA93" i="1" s="1"/>
  <c r="AZ92" i="1"/>
  <c r="AZ93" i="1" s="1"/>
  <c r="AY92" i="1"/>
  <c r="AX92" i="1"/>
  <c r="AX93" i="1" s="1"/>
  <c r="AW92" i="1"/>
  <c r="AW93" i="1" s="1"/>
  <c r="AV92" i="1"/>
  <c r="AV93" i="1" s="1"/>
  <c r="AU92" i="1"/>
  <c r="AT92" i="1"/>
  <c r="AT93" i="1" s="1"/>
  <c r="AS92" i="1"/>
  <c r="AS93" i="1" s="1"/>
  <c r="AR92" i="1"/>
  <c r="AR93" i="1" s="1"/>
  <c r="AQ92" i="1"/>
  <c r="AP92" i="1"/>
  <c r="AP93" i="1" s="1"/>
  <c r="AO92" i="1"/>
  <c r="AO93" i="1" s="1"/>
  <c r="AN92" i="1"/>
  <c r="AN93" i="1" s="1"/>
  <c r="AM92" i="1"/>
  <c r="AL92" i="1"/>
  <c r="AL93" i="1" s="1"/>
  <c r="AK92" i="1"/>
  <c r="AK93" i="1" s="1"/>
  <c r="AJ92" i="1"/>
  <c r="AJ93" i="1" s="1"/>
  <c r="AI92" i="1"/>
  <c r="AH92" i="1"/>
  <c r="AH93" i="1" s="1"/>
  <c r="AG92" i="1"/>
  <c r="AG93" i="1" s="1"/>
  <c r="AF92" i="1"/>
  <c r="AF93" i="1" s="1"/>
  <c r="AE92" i="1"/>
  <c r="AD92" i="1"/>
  <c r="AD93" i="1" s="1"/>
  <c r="AC92" i="1"/>
  <c r="AC93" i="1" s="1"/>
  <c r="AB92" i="1"/>
  <c r="AB93" i="1" s="1"/>
  <c r="AA92" i="1"/>
  <c r="Z92" i="1"/>
  <c r="Z93" i="1" s="1"/>
  <c r="Y92" i="1"/>
  <c r="Y93" i="1" s="1"/>
  <c r="X92" i="1"/>
  <c r="X93" i="1" s="1"/>
  <c r="W92" i="1"/>
  <c r="V92" i="1"/>
  <c r="V93" i="1" s="1"/>
  <c r="U92" i="1"/>
  <c r="U93" i="1" s="1"/>
  <c r="T92" i="1"/>
  <c r="T93" i="1" s="1"/>
  <c r="S92" i="1"/>
  <c r="R92" i="1"/>
  <c r="R93" i="1" s="1"/>
  <c r="Q92" i="1"/>
  <c r="Q93" i="1" s="1"/>
  <c r="P92" i="1"/>
  <c r="P93" i="1" s="1"/>
  <c r="O92" i="1"/>
  <c r="N92" i="1"/>
  <c r="N93" i="1" s="1"/>
  <c r="M92" i="1"/>
  <c r="M93" i="1" s="1"/>
  <c r="L92" i="1"/>
  <c r="L93" i="1" s="1"/>
  <c r="K92" i="1"/>
  <c r="J92" i="1"/>
  <c r="J93" i="1" s="1"/>
  <c r="I92" i="1"/>
  <c r="I93" i="1" s="1"/>
  <c r="H92" i="1"/>
  <c r="H93" i="1" s="1"/>
  <c r="G92" i="1"/>
  <c r="F92" i="1"/>
  <c r="F93" i="1" s="1"/>
  <c r="E92" i="1"/>
  <c r="E93" i="1" s="1"/>
  <c r="D92" i="1"/>
  <c r="D93" i="1" s="1"/>
  <c r="C92" i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92" i="1" s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K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K63" i="1"/>
  <c r="BJ62" i="1"/>
  <c r="BI62" i="1"/>
  <c r="BH62" i="1"/>
  <c r="BG62" i="1"/>
  <c r="BG93" i="1" s="1"/>
  <c r="BF62" i="1"/>
  <c r="BE62" i="1"/>
  <c r="BD62" i="1"/>
  <c r="BC62" i="1"/>
  <c r="BC93" i="1" s="1"/>
  <c r="BB62" i="1"/>
  <c r="BA62" i="1"/>
  <c r="AZ62" i="1"/>
  <c r="AY62" i="1"/>
  <c r="AY93" i="1" s="1"/>
  <c r="AX62" i="1"/>
  <c r="AW62" i="1"/>
  <c r="AV62" i="1"/>
  <c r="AU62" i="1"/>
  <c r="AU93" i="1" s="1"/>
  <c r="AT62" i="1"/>
  <c r="AS62" i="1"/>
  <c r="AR62" i="1"/>
  <c r="AQ62" i="1"/>
  <c r="AQ93" i="1" s="1"/>
  <c r="AP62" i="1"/>
  <c r="AO62" i="1"/>
  <c r="AN62" i="1"/>
  <c r="AM62" i="1"/>
  <c r="AM93" i="1" s="1"/>
  <c r="AL62" i="1"/>
  <c r="AK62" i="1"/>
  <c r="AJ62" i="1"/>
  <c r="AI62" i="1"/>
  <c r="AI93" i="1" s="1"/>
  <c r="AH62" i="1"/>
  <c r="AG62" i="1"/>
  <c r="AF62" i="1"/>
  <c r="AE62" i="1"/>
  <c r="AE93" i="1" s="1"/>
  <c r="AD62" i="1"/>
  <c r="AC62" i="1"/>
  <c r="AB62" i="1"/>
  <c r="AA62" i="1"/>
  <c r="AA93" i="1" s="1"/>
  <c r="Z62" i="1"/>
  <c r="Y62" i="1"/>
  <c r="X62" i="1"/>
  <c r="W62" i="1"/>
  <c r="W93" i="1" s="1"/>
  <c r="V62" i="1"/>
  <c r="U62" i="1"/>
  <c r="T62" i="1"/>
  <c r="S62" i="1"/>
  <c r="S93" i="1" s="1"/>
  <c r="R62" i="1"/>
  <c r="Q62" i="1"/>
  <c r="P62" i="1"/>
  <c r="O62" i="1"/>
  <c r="O93" i="1" s="1"/>
  <c r="N62" i="1"/>
  <c r="M62" i="1"/>
  <c r="L62" i="1"/>
  <c r="K62" i="1"/>
  <c r="K93" i="1" s="1"/>
  <c r="J62" i="1"/>
  <c r="I62" i="1"/>
  <c r="H62" i="1"/>
  <c r="G62" i="1"/>
  <c r="G93" i="1" s="1"/>
  <c r="F62" i="1"/>
  <c r="E62" i="1"/>
  <c r="D62" i="1"/>
  <c r="C62" i="1"/>
  <c r="C93" i="1" s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62" i="1" s="1"/>
  <c r="BK21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93" i="1" l="1"/>
  <c r="F149" i="1"/>
  <c r="J149" i="1"/>
  <c r="N149" i="1"/>
  <c r="R149" i="1"/>
  <c r="V149" i="1"/>
  <c r="Z149" i="1"/>
  <c r="AD149" i="1"/>
  <c r="AH149" i="1"/>
  <c r="AL149" i="1"/>
  <c r="AP149" i="1"/>
  <c r="AT149" i="1"/>
  <c r="AX149" i="1"/>
  <c r="BB149" i="1"/>
  <c r="BF149" i="1"/>
  <c r="BJ149" i="1"/>
  <c r="BK124" i="1"/>
  <c r="BK143" i="1"/>
  <c r="BK149" i="1" s="1"/>
  <c r="BG149" i="1"/>
  <c r="D149" i="1"/>
  <c r="H149" i="1"/>
  <c r="L149" i="1"/>
  <c r="P149" i="1"/>
  <c r="T149" i="1"/>
  <c r="X149" i="1"/>
  <c r="AB149" i="1"/>
  <c r="AF149" i="1"/>
  <c r="AJ149" i="1"/>
  <c r="AN149" i="1"/>
  <c r="AR149" i="1"/>
  <c r="AV149" i="1"/>
  <c r="AZ149" i="1"/>
  <c r="BD149" i="1"/>
  <c r="BH149" i="1"/>
</calcChain>
</file>

<file path=xl/sharedStrings.xml><?xml version="1.0" encoding="utf-8"?>
<sst xmlns="http://schemas.openxmlformats.org/spreadsheetml/2006/main" count="185" uniqueCount="158">
  <si>
    <t>Sl. No.</t>
  </si>
  <si>
    <t>Scheme Category/ Scheme Name</t>
  </si>
  <si>
    <t>UTI - Mutual Fund: AVG.Net Assets Under Management (AAUM) as on 31ST  JAN-2022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</si>
  <si>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</si>
  <si>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</si>
  <si>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</si>
  <si>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</si>
  <si>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</si>
  <si>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</si>
  <si>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</si>
  <si>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</si>
  <si>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</si>
  <si>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</si>
  <si>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</si>
  <si>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</si>
  <si>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</si>
  <si>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</si>
  <si>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</si>
  <si>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</si>
  <si>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</si>
  <si>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</si>
  <si>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</si>
  <si>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</si>
  <si>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</si>
  <si>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</si>
  <si>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</si>
  <si>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</si>
  <si>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</si>
  <si>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</si>
  <si>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</si>
  <si>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</si>
  <si>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</si>
  <si>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</si>
  <si>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</si>
  <si>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</si>
  <si>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</si>
  <si>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</si>
  <si>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</si>
  <si>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</si>
  <si>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XXIX -IV (1422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</si>
  <si>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</si>
  <si>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</si>
  <si>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</si>
  <si>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</si>
  <si>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</si>
  <si>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</si>
  <si>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</si>
  <si>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</si>
  <si>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</si>
  <si>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</si>
  <si>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</si>
  <si>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</si>
  <si>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</si>
  <si>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</si>
  <si>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</si>
  <si>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</si>
  <si>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</si>
  <si>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</si>
  <si>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</si>
  <si>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</si>
  <si>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</si>
  <si>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</si>
  <si>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</si>
  <si>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</si>
  <si>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</si>
  <si>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</si>
  <si>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</si>
  <si>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</si>
  <si>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</si>
  <si>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</si>
  <si>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</si>
  <si>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</si>
  <si>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</si>
  <si>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</si>
  <si>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</si>
  <si>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</si>
  <si>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</si>
  <si>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</si>
  <si>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</si>
  <si>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</si>
  <si>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</si>
  <si>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</si>
  <si>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</si>
  <si>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</si>
  <si>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</si>
  <si>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</si>
  <si>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</si>
  <si>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Capital Protection Oriented Scheme Series VIII - IV (1996 Days)</t>
  </si>
  <si>
    <t>UTI Dual Advantage Fixed Term Fund Series IV - IV (1997 Days)</t>
  </si>
  <si>
    <t>UTI Corporate Bond Fund</t>
  </si>
  <si>
    <t>UTI Floater Fund</t>
  </si>
  <si>
    <t>UTI Credit Risk Fund (Segregated - 13092019)</t>
  </si>
  <si>
    <t>UTI Bond Fund (Segregated - 17022020)</t>
  </si>
  <si>
    <t>UTI Regular Saving Fund (Segregated - 17022020)</t>
  </si>
  <si>
    <t>UTI Dynamic Bond Fund (Segregated - 17022020)</t>
  </si>
  <si>
    <t>UTI Credit Risk Fund (Segregated - 17022020)</t>
  </si>
  <si>
    <t>UTI Medium Term Fund (Segregated - 17022020)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</si>
  <si>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</si>
  <si>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</si>
  <si>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</si>
  <si>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</si>
  <si>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</si>
  <si>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</si>
  <si>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</si>
  <si>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</si>
  <si>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</si>
  <si>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</si>
  <si>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 T I -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</si>
  <si>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</si>
  <si>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</si>
  <si>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</si>
  <si>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</si>
  <si>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</si>
  <si>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</si>
  <si>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</si>
  <si>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</si>
  <si>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</si>
  <si>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</si>
  <si>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</si>
  <si>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</si>
  <si>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</si>
  <si>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</si>
  <si>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</si>
  <si>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</si>
  <si>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</si>
  <si>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</si>
  <si>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</si>
  <si>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</si>
  <si>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Sensex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</si>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</sst>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65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4" width="9.140625" style="1" bestFit="1" customWidth="1"/>
    <col min="5" max="5" width="7.710937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0" width="9.140625" style="1" bestFit="1" customWidth="1"/>
    <col min="261" max="261" width="7.710937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7.710937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6" width="9.140625" style="1" bestFit="1" customWidth="1"/>
    <col min="517" max="517" width="7.710937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7.710937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2" width="9.140625" style="1" bestFit="1" customWidth="1"/>
    <col min="773" max="773" width="7.710937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7.710937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8" width="9.140625" style="1" bestFit="1" customWidth="1"/>
    <col min="1029" max="1029" width="7.710937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7.710937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4" width="9.140625" style="1" bestFit="1" customWidth="1"/>
    <col min="1285" max="1285" width="7.710937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7.710937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0" width="9.140625" style="1" bestFit="1" customWidth="1"/>
    <col min="1541" max="1541" width="7.710937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7.710937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6" width="9.140625" style="1" bestFit="1" customWidth="1"/>
    <col min="1797" max="1797" width="7.710937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7.710937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2" width="9.140625" style="1" bestFit="1" customWidth="1"/>
    <col min="2053" max="2053" width="7.710937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7.710937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8" width="9.140625" style="1" bestFit="1" customWidth="1"/>
    <col min="2309" max="2309" width="7.710937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7.710937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4" width="9.140625" style="1" bestFit="1" customWidth="1"/>
    <col min="2565" max="2565" width="7.710937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7.710937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0" width="9.140625" style="1" bestFit="1" customWidth="1"/>
    <col min="2821" max="2821" width="7.710937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7.710937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6" width="9.140625" style="1" bestFit="1" customWidth="1"/>
    <col min="3077" max="3077" width="7.710937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7.710937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2" width="9.140625" style="1" bestFit="1" customWidth="1"/>
    <col min="3333" max="3333" width="7.710937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7.710937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8" width="9.140625" style="1" bestFit="1" customWidth="1"/>
    <col min="3589" max="3589" width="7.710937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7.710937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4" width="9.140625" style="1" bestFit="1" customWidth="1"/>
    <col min="3845" max="3845" width="7.710937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7.710937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0" width="9.140625" style="1" bestFit="1" customWidth="1"/>
    <col min="4101" max="4101" width="7.710937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7.710937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6" width="9.140625" style="1" bestFit="1" customWidth="1"/>
    <col min="4357" max="4357" width="7.710937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7.710937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2" width="9.140625" style="1" bestFit="1" customWidth="1"/>
    <col min="4613" max="4613" width="7.710937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7.710937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8" width="9.140625" style="1" bestFit="1" customWidth="1"/>
    <col min="4869" max="4869" width="7.710937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7.710937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4" width="9.140625" style="1" bestFit="1" customWidth="1"/>
    <col min="5125" max="5125" width="7.710937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7.710937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0" width="9.140625" style="1" bestFit="1" customWidth="1"/>
    <col min="5381" max="5381" width="7.710937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7.710937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6" width="9.140625" style="1" bestFit="1" customWidth="1"/>
    <col min="5637" max="5637" width="7.710937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7.710937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2" width="9.140625" style="1" bestFit="1" customWidth="1"/>
    <col min="5893" max="5893" width="7.710937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7.710937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8" width="9.140625" style="1" bestFit="1" customWidth="1"/>
    <col min="6149" max="6149" width="7.710937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7.710937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4" width="9.140625" style="1" bestFit="1" customWidth="1"/>
    <col min="6405" max="6405" width="7.710937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7.710937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0" width="9.140625" style="1" bestFit="1" customWidth="1"/>
    <col min="6661" max="6661" width="7.710937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7.710937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6" width="9.140625" style="1" bestFit="1" customWidth="1"/>
    <col min="6917" max="6917" width="7.710937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7.710937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2" width="9.140625" style="1" bestFit="1" customWidth="1"/>
    <col min="7173" max="7173" width="7.710937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7.710937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8" width="9.140625" style="1" bestFit="1" customWidth="1"/>
    <col min="7429" max="7429" width="7.710937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7.710937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4" width="9.140625" style="1" bestFit="1" customWidth="1"/>
    <col min="7685" max="7685" width="7.710937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7.710937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0" width="9.140625" style="1" bestFit="1" customWidth="1"/>
    <col min="7941" max="7941" width="7.710937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7.710937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6" width="9.140625" style="1" bestFit="1" customWidth="1"/>
    <col min="8197" max="8197" width="7.710937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7.710937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2" width="9.140625" style="1" bestFit="1" customWidth="1"/>
    <col min="8453" max="8453" width="7.710937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7.710937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8" width="9.140625" style="1" bestFit="1" customWidth="1"/>
    <col min="8709" max="8709" width="7.710937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7.710937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4" width="9.140625" style="1" bestFit="1" customWidth="1"/>
    <col min="8965" max="8965" width="7.710937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7.710937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0" width="9.140625" style="1" bestFit="1" customWidth="1"/>
    <col min="9221" max="9221" width="7.710937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7.710937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6" width="9.140625" style="1" bestFit="1" customWidth="1"/>
    <col min="9477" max="9477" width="7.710937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7.710937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2" width="9.140625" style="1" bestFit="1" customWidth="1"/>
    <col min="9733" max="9733" width="7.710937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7.710937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8" width="9.140625" style="1" bestFit="1" customWidth="1"/>
    <col min="9989" max="9989" width="7.710937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7.710937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4" width="9.140625" style="1" bestFit="1" customWidth="1"/>
    <col min="10245" max="10245" width="7.710937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7.710937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0" width="9.140625" style="1" bestFit="1" customWidth="1"/>
    <col min="10501" max="10501" width="7.710937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7.710937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6" width="9.140625" style="1" bestFit="1" customWidth="1"/>
    <col min="10757" max="10757" width="7.710937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7.710937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2" width="9.140625" style="1" bestFit="1" customWidth="1"/>
    <col min="11013" max="11013" width="7.710937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7.710937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8" width="9.140625" style="1" bestFit="1" customWidth="1"/>
    <col min="11269" max="11269" width="7.710937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7.710937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4" width="9.140625" style="1" bestFit="1" customWidth="1"/>
    <col min="11525" max="11525" width="7.710937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7.710937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0" width="9.140625" style="1" bestFit="1" customWidth="1"/>
    <col min="11781" max="11781" width="7.710937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7.710937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6" width="9.140625" style="1" bestFit="1" customWidth="1"/>
    <col min="12037" max="12037" width="7.710937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7.710937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2" width="9.140625" style="1" bestFit="1" customWidth="1"/>
    <col min="12293" max="12293" width="7.710937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7.710937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8" width="9.140625" style="1" bestFit="1" customWidth="1"/>
    <col min="12549" max="12549" width="7.710937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7.710937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4" width="9.140625" style="1" bestFit="1" customWidth="1"/>
    <col min="12805" max="12805" width="7.710937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7.710937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0" width="9.140625" style="1" bestFit="1" customWidth="1"/>
    <col min="13061" max="13061" width="7.710937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7.710937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6" width="9.140625" style="1" bestFit="1" customWidth="1"/>
    <col min="13317" max="13317" width="7.710937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7.710937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2" width="9.140625" style="1" bestFit="1" customWidth="1"/>
    <col min="13573" max="13573" width="7.710937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7.710937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8" width="9.140625" style="1" bestFit="1" customWidth="1"/>
    <col min="13829" max="13829" width="7.710937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7.710937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4" width="9.140625" style="1" bestFit="1" customWidth="1"/>
    <col min="14085" max="14085" width="7.710937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7.710937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0" width="9.140625" style="1" bestFit="1" customWidth="1"/>
    <col min="14341" max="14341" width="7.710937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7.710937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6" width="9.140625" style="1" bestFit="1" customWidth="1"/>
    <col min="14597" max="14597" width="7.710937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7.710937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2" width="9.140625" style="1" bestFit="1" customWidth="1"/>
    <col min="14853" max="14853" width="7.710937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7.710937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8" width="9.140625" style="1" bestFit="1" customWidth="1"/>
    <col min="15109" max="15109" width="7.710937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7.710937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4" width="9.140625" style="1" bestFit="1" customWidth="1"/>
    <col min="15365" max="15365" width="7.710937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7.710937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0" width="9.140625" style="1" bestFit="1" customWidth="1"/>
    <col min="15621" max="15621" width="7.710937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7.710937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6" width="9.140625" style="1" bestFit="1" customWidth="1"/>
    <col min="15877" max="15877" width="7.710937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7.710937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2" width="9.140625" style="1" bestFit="1" customWidth="1"/>
    <col min="16133" max="16133" width="7.710937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7.710937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41.45</v>
      </c>
      <c r="E13" s="33">
        <v>519.37</v>
      </c>
      <c r="F13" s="33">
        <v>0</v>
      </c>
      <c r="G13" s="33">
        <v>0</v>
      </c>
      <c r="H13" s="33">
        <v>32.1</v>
      </c>
      <c r="I13" s="33">
        <v>4501.25</v>
      </c>
      <c r="J13" s="33">
        <v>746.69</v>
      </c>
      <c r="K13" s="33">
        <v>0</v>
      </c>
      <c r="L13" s="33">
        <v>126.46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19.350000000000001</v>
      </c>
      <c r="S13" s="33">
        <v>273.14</v>
      </c>
      <c r="T13" s="33">
        <v>179.56</v>
      </c>
      <c r="U13" s="33">
        <v>0</v>
      </c>
      <c r="V13" s="33">
        <v>55.69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1.25</v>
      </c>
      <c r="AC13" s="33">
        <v>11.7</v>
      </c>
      <c r="AD13" s="33">
        <v>0</v>
      </c>
      <c r="AE13" s="33">
        <v>0</v>
      </c>
      <c r="AF13" s="33">
        <v>6.53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1.47</v>
      </c>
      <c r="AM13" s="33">
        <v>1.26</v>
      </c>
      <c r="AN13" s="33">
        <v>0.69</v>
      </c>
      <c r="AO13" s="33">
        <v>0</v>
      </c>
      <c r="AP13" s="33">
        <v>2.41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42.43</v>
      </c>
      <c r="AW13" s="33">
        <v>747.86</v>
      </c>
      <c r="AX13" s="33">
        <v>19.13</v>
      </c>
      <c r="AY13" s="33">
        <v>0</v>
      </c>
      <c r="AZ13" s="33">
        <v>171.59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91.92</v>
      </c>
      <c r="BG13" s="33">
        <v>87.79</v>
      </c>
      <c r="BH13" s="33">
        <v>15.89</v>
      </c>
      <c r="BI13" s="33">
        <v>0</v>
      </c>
      <c r="BJ13" s="33">
        <v>167.58</v>
      </c>
      <c r="BK13" s="34">
        <f>SUM(C13:BJ13)</f>
        <v>7864.5700000000015</v>
      </c>
    </row>
    <row r="14" spans="1:63" x14ac:dyDescent="0.2">
      <c r="A14" s="35"/>
      <c r="B14" s="32" t="s">
        <v>16</v>
      </c>
      <c r="C14" s="36">
        <v>0</v>
      </c>
      <c r="D14" s="36">
        <v>3173.45</v>
      </c>
      <c r="E14" s="36">
        <v>0</v>
      </c>
      <c r="F14" s="36">
        <v>0</v>
      </c>
      <c r="G14" s="36">
        <v>0</v>
      </c>
      <c r="H14" s="36">
        <v>41.47</v>
      </c>
      <c r="I14" s="36">
        <v>18448.11</v>
      </c>
      <c r="J14" s="36">
        <v>1106.77</v>
      </c>
      <c r="K14" s="36">
        <v>0</v>
      </c>
      <c r="L14" s="36">
        <v>571.79999999999995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24.18</v>
      </c>
      <c r="S14" s="36">
        <v>382.23</v>
      </c>
      <c r="T14" s="36">
        <v>125.88</v>
      </c>
      <c r="U14" s="36">
        <v>0</v>
      </c>
      <c r="V14" s="36">
        <v>60.41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0.7</v>
      </c>
      <c r="AC14" s="36">
        <v>1.61</v>
      </c>
      <c r="AD14" s="36">
        <v>0</v>
      </c>
      <c r="AE14" s="36">
        <v>0</v>
      </c>
      <c r="AF14" s="36">
        <v>11.69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0.34</v>
      </c>
      <c r="AM14" s="36">
        <v>1.25</v>
      </c>
      <c r="AN14" s="36">
        <v>0</v>
      </c>
      <c r="AO14" s="36">
        <v>0</v>
      </c>
      <c r="AP14" s="36">
        <v>2.0299999999999998</v>
      </c>
      <c r="AQ14" s="36">
        <v>0</v>
      </c>
      <c r="AR14" s="36">
        <v>109.9</v>
      </c>
      <c r="AS14" s="36">
        <v>0</v>
      </c>
      <c r="AT14" s="36">
        <v>0</v>
      </c>
      <c r="AU14" s="36">
        <v>0</v>
      </c>
      <c r="AV14" s="36">
        <v>54.01</v>
      </c>
      <c r="AW14" s="36">
        <v>3404.02</v>
      </c>
      <c r="AX14" s="36">
        <v>8.77</v>
      </c>
      <c r="AY14" s="36">
        <v>0</v>
      </c>
      <c r="AZ14" s="36">
        <v>551.23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64.64</v>
      </c>
      <c r="BG14" s="36">
        <v>100.68</v>
      </c>
      <c r="BH14" s="36">
        <v>25.61</v>
      </c>
      <c r="BI14" s="36">
        <v>0</v>
      </c>
      <c r="BJ14" s="36">
        <v>107.95</v>
      </c>
      <c r="BK14" s="34">
        <f>SUM(C14:BJ14)</f>
        <v>28378.73</v>
      </c>
    </row>
    <row r="15" spans="1:63" ht="13.5" thickBot="1" x14ac:dyDescent="0.25">
      <c r="A15" s="35"/>
      <c r="B15" s="32" t="s">
        <v>17</v>
      </c>
      <c r="C15" s="36">
        <v>0</v>
      </c>
      <c r="D15" s="36">
        <v>69.13</v>
      </c>
      <c r="E15" s="36">
        <v>0</v>
      </c>
      <c r="F15" s="36">
        <v>0</v>
      </c>
      <c r="G15" s="36">
        <v>0</v>
      </c>
      <c r="H15" s="36">
        <v>7.18</v>
      </c>
      <c r="I15" s="36">
        <v>4161.6399999999994</v>
      </c>
      <c r="J15" s="36">
        <v>44.87</v>
      </c>
      <c r="K15" s="36">
        <v>0</v>
      </c>
      <c r="L15" s="36">
        <v>88.1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3.49</v>
      </c>
      <c r="S15" s="36">
        <v>1809.54</v>
      </c>
      <c r="T15" s="36">
        <v>25.39</v>
      </c>
      <c r="U15" s="36">
        <v>0</v>
      </c>
      <c r="V15" s="36">
        <v>5.44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0.17</v>
      </c>
      <c r="AC15" s="36">
        <v>0.85</v>
      </c>
      <c r="AD15" s="36">
        <v>0</v>
      </c>
      <c r="AE15" s="36">
        <v>0</v>
      </c>
      <c r="AF15" s="36">
        <v>2.4300000000000002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0.06</v>
      </c>
      <c r="AM15" s="36">
        <v>0.09</v>
      </c>
      <c r="AN15" s="36">
        <v>0</v>
      </c>
      <c r="AO15" s="36">
        <v>0</v>
      </c>
      <c r="AP15" s="36">
        <v>0.87</v>
      </c>
      <c r="AQ15" s="36">
        <v>0</v>
      </c>
      <c r="AR15" s="36">
        <v>27.58</v>
      </c>
      <c r="AS15" s="36">
        <v>0</v>
      </c>
      <c r="AT15" s="36">
        <v>0</v>
      </c>
      <c r="AU15" s="36">
        <v>0</v>
      </c>
      <c r="AV15" s="36">
        <v>11.45</v>
      </c>
      <c r="AW15" s="36">
        <v>1193</v>
      </c>
      <c r="AX15" s="36">
        <v>18.920000000000002</v>
      </c>
      <c r="AY15" s="36">
        <v>0</v>
      </c>
      <c r="AZ15" s="36">
        <v>291.19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19.87</v>
      </c>
      <c r="BG15" s="36">
        <v>41.57</v>
      </c>
      <c r="BH15" s="36">
        <v>9.07</v>
      </c>
      <c r="BI15" s="36">
        <v>0</v>
      </c>
      <c r="BJ15" s="36">
        <v>37.17</v>
      </c>
      <c r="BK15" s="34">
        <f>SUM(C15:BJ15)</f>
        <v>7869.07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3284.0299999999997</v>
      </c>
      <c r="E16" s="39">
        <f t="shared" si="0"/>
        <v>519.37</v>
      </c>
      <c r="F16" s="39">
        <f t="shared" si="0"/>
        <v>0</v>
      </c>
      <c r="G16" s="39">
        <f t="shared" si="0"/>
        <v>0</v>
      </c>
      <c r="H16" s="39">
        <f t="shared" si="0"/>
        <v>80.75</v>
      </c>
      <c r="I16" s="39">
        <f t="shared" si="0"/>
        <v>27111</v>
      </c>
      <c r="J16" s="39">
        <f t="shared" si="0"/>
        <v>1898.33</v>
      </c>
      <c r="K16" s="39">
        <f t="shared" si="0"/>
        <v>0</v>
      </c>
      <c r="L16" s="39">
        <f t="shared" si="0"/>
        <v>786.36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47.02</v>
      </c>
      <c r="S16" s="39">
        <f t="shared" si="0"/>
        <v>2464.91</v>
      </c>
      <c r="T16" s="39">
        <f t="shared" si="0"/>
        <v>330.83</v>
      </c>
      <c r="U16" s="39">
        <f t="shared" si="0"/>
        <v>0</v>
      </c>
      <c r="V16" s="39">
        <f t="shared" si="0"/>
        <v>121.53999999999999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2.12</v>
      </c>
      <c r="AC16" s="39">
        <f t="shared" si="0"/>
        <v>14.159999999999998</v>
      </c>
      <c r="AD16" s="39">
        <f t="shared" si="0"/>
        <v>0</v>
      </c>
      <c r="AE16" s="39">
        <f t="shared" si="0"/>
        <v>0</v>
      </c>
      <c r="AF16" s="39">
        <f t="shared" si="0"/>
        <v>20.65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1.87</v>
      </c>
      <c r="AM16" s="39">
        <f t="shared" si="0"/>
        <v>2.5999999999999996</v>
      </c>
      <c r="AN16" s="39">
        <f t="shared" si="0"/>
        <v>0.69</v>
      </c>
      <c r="AO16" s="39">
        <f t="shared" si="0"/>
        <v>0</v>
      </c>
      <c r="AP16" s="39">
        <f t="shared" si="0"/>
        <v>5.31</v>
      </c>
      <c r="AQ16" s="39">
        <f t="shared" si="0"/>
        <v>0</v>
      </c>
      <c r="AR16" s="39">
        <f t="shared" si="0"/>
        <v>137.49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107.89</v>
      </c>
      <c r="AW16" s="39">
        <f t="shared" si="0"/>
        <v>5344.88</v>
      </c>
      <c r="AX16" s="39">
        <f t="shared" si="0"/>
        <v>46.82</v>
      </c>
      <c r="AY16" s="39">
        <f t="shared" si="0"/>
        <v>0</v>
      </c>
      <c r="AZ16" s="39">
        <f t="shared" si="0"/>
        <v>1014.01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176.43</v>
      </c>
      <c r="BG16" s="39">
        <f t="shared" si="0"/>
        <v>230.04000000000002</v>
      </c>
      <c r="BH16" s="39">
        <f t="shared" si="0"/>
        <v>50.57</v>
      </c>
      <c r="BI16" s="39">
        <f t="shared" si="0"/>
        <v>0</v>
      </c>
      <c r="BJ16" s="39">
        <f t="shared" si="0"/>
        <v>312.70000000000005</v>
      </c>
      <c r="BK16" s="39">
        <f t="shared" si="0"/>
        <v>44112.37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33.33</v>
      </c>
      <c r="I18" s="33">
        <v>104.16</v>
      </c>
      <c r="J18" s="33">
        <v>0</v>
      </c>
      <c r="K18" s="33">
        <v>0</v>
      </c>
      <c r="L18" s="33">
        <v>64.87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5.38</v>
      </c>
      <c r="S18" s="33">
        <v>79.73</v>
      </c>
      <c r="T18" s="33">
        <v>0</v>
      </c>
      <c r="U18" s="33">
        <v>0</v>
      </c>
      <c r="V18" s="33">
        <v>4.46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0.43</v>
      </c>
      <c r="AC18" s="33">
        <v>0.65</v>
      </c>
      <c r="AD18" s="33">
        <v>1.42</v>
      </c>
      <c r="AE18" s="33">
        <v>0</v>
      </c>
      <c r="AF18" s="33">
        <v>0.42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7.0000000000000007E-2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27.29</v>
      </c>
      <c r="AW18" s="33">
        <v>159.94</v>
      </c>
      <c r="AX18" s="33">
        <v>30.28</v>
      </c>
      <c r="AY18" s="33">
        <v>0</v>
      </c>
      <c r="AZ18" s="33">
        <v>49.78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9.67</v>
      </c>
      <c r="BG18" s="33">
        <v>26.78</v>
      </c>
      <c r="BH18" s="33">
        <v>0.24</v>
      </c>
      <c r="BI18" s="33">
        <v>0</v>
      </c>
      <c r="BJ18" s="33">
        <v>6.67</v>
      </c>
      <c r="BK18" s="34">
        <f>SUM(C18:BJ18)</f>
        <v>605.56999999999994</v>
      </c>
    </row>
    <row r="19" spans="1:63" ht="13.5" thickBot="1" x14ac:dyDescent="0.25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33.33</v>
      </c>
      <c r="I19" s="39">
        <f t="shared" si="1"/>
        <v>104.16</v>
      </c>
      <c r="J19" s="39">
        <f t="shared" si="1"/>
        <v>0</v>
      </c>
      <c r="K19" s="39">
        <f t="shared" si="1"/>
        <v>0</v>
      </c>
      <c r="L19" s="39">
        <f t="shared" si="1"/>
        <v>64.87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5.38</v>
      </c>
      <c r="S19" s="39">
        <f t="shared" si="1"/>
        <v>79.73</v>
      </c>
      <c r="T19" s="39">
        <f t="shared" si="1"/>
        <v>0</v>
      </c>
      <c r="U19" s="39">
        <f t="shared" si="1"/>
        <v>0</v>
      </c>
      <c r="V19" s="39">
        <f t="shared" si="1"/>
        <v>4.46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0.43</v>
      </c>
      <c r="AC19" s="39">
        <f t="shared" si="1"/>
        <v>0.65</v>
      </c>
      <c r="AD19" s="39">
        <f t="shared" si="1"/>
        <v>1.42</v>
      </c>
      <c r="AE19" s="39">
        <f t="shared" si="1"/>
        <v>0</v>
      </c>
      <c r="AF19" s="39">
        <f t="shared" si="1"/>
        <v>0.42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7.0000000000000007E-2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27.29</v>
      </c>
      <c r="AW19" s="39">
        <f t="shared" si="1"/>
        <v>159.94</v>
      </c>
      <c r="AX19" s="39">
        <f t="shared" si="1"/>
        <v>30.28</v>
      </c>
      <c r="AY19" s="39">
        <f t="shared" si="1"/>
        <v>0</v>
      </c>
      <c r="AZ19" s="39">
        <f t="shared" si="1"/>
        <v>49.78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9.67</v>
      </c>
      <c r="BG19" s="39">
        <f t="shared" si="1"/>
        <v>26.78</v>
      </c>
      <c r="BH19" s="39">
        <f t="shared" si="1"/>
        <v>0.24</v>
      </c>
      <c r="BI19" s="39">
        <f t="shared" si="1"/>
        <v>0</v>
      </c>
      <c r="BJ19" s="39">
        <f t="shared" si="1"/>
        <v>6.67</v>
      </c>
      <c r="BK19" s="39">
        <f t="shared" si="1"/>
        <v>605.56999999999994</v>
      </c>
    </row>
    <row r="20" spans="1:63" x14ac:dyDescent="0.2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</v>
      </c>
      <c r="I21" s="33">
        <v>1.03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0.01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0.22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0.56000000000000005</v>
      </c>
      <c r="AW21" s="33">
        <v>0.23</v>
      </c>
      <c r="AX21" s="33">
        <v>0</v>
      </c>
      <c r="AY21" s="33">
        <v>0</v>
      </c>
      <c r="AZ21" s="33">
        <v>0.71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0.52</v>
      </c>
      <c r="BG21" s="33">
        <v>0.32</v>
      </c>
      <c r="BH21" s="33">
        <v>0</v>
      </c>
      <c r="BI21" s="33">
        <v>0</v>
      </c>
      <c r="BJ21" s="33">
        <v>0.64</v>
      </c>
      <c r="BK21" s="34">
        <f t="shared" ref="BK21:BK61" si="2">SUM(C21:BJ21)</f>
        <v>4.4000000000000004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0.01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0.16</v>
      </c>
      <c r="S22" s="33">
        <v>0</v>
      </c>
      <c r="T22" s="33">
        <v>0</v>
      </c>
      <c r="U22" s="33">
        <v>0</v>
      </c>
      <c r="V22" s="33">
        <v>0.02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0.05</v>
      </c>
      <c r="AC22" s="33">
        <v>0.55000000000000004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0.27</v>
      </c>
      <c r="AW22" s="33">
        <v>0.4</v>
      </c>
      <c r="AX22" s="33">
        <v>0</v>
      </c>
      <c r="AY22" s="33">
        <v>0</v>
      </c>
      <c r="AZ22" s="33">
        <v>0.67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0.57999999999999996</v>
      </c>
      <c r="BG22" s="33">
        <v>0.09</v>
      </c>
      <c r="BH22" s="33">
        <v>0</v>
      </c>
      <c r="BI22" s="33">
        <v>0</v>
      </c>
      <c r="BJ22" s="33">
        <v>0.09</v>
      </c>
      <c r="BK22" s="34">
        <f t="shared" si="2"/>
        <v>3.0999999999999996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0.08</v>
      </c>
      <c r="I23" s="33">
        <v>0.36</v>
      </c>
      <c r="J23" s="33">
        <v>0</v>
      </c>
      <c r="K23" s="33">
        <v>0</v>
      </c>
      <c r="L23" s="33">
        <v>1.1499999999999999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0.18</v>
      </c>
      <c r="S23" s="33">
        <v>0.17</v>
      </c>
      <c r="T23" s="33">
        <v>0</v>
      </c>
      <c r="U23" s="33">
        <v>0</v>
      </c>
      <c r="V23" s="33">
        <v>5.66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1.44</v>
      </c>
      <c r="AW23" s="33">
        <v>2.44</v>
      </c>
      <c r="AX23" s="33">
        <v>0</v>
      </c>
      <c r="AY23" s="33">
        <v>0</v>
      </c>
      <c r="AZ23" s="33">
        <v>2.72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5.38</v>
      </c>
      <c r="BG23" s="33">
        <v>0.5</v>
      </c>
      <c r="BH23" s="33">
        <v>0</v>
      </c>
      <c r="BI23" s="33">
        <v>0</v>
      </c>
      <c r="BJ23" s="33">
        <v>1.99</v>
      </c>
      <c r="BK23" s="34">
        <f t="shared" si="2"/>
        <v>22.159999999999997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0.06</v>
      </c>
      <c r="J24" s="33">
        <v>0</v>
      </c>
      <c r="K24" s="33">
        <v>0</v>
      </c>
      <c r="L24" s="33">
        <v>0.09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0.06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0.03</v>
      </c>
      <c r="AC24" s="33">
        <v>0</v>
      </c>
      <c r="AD24" s="33">
        <v>0</v>
      </c>
      <c r="AE24" s="33">
        <v>0</v>
      </c>
      <c r="AF24" s="33">
        <v>0.01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1.22</v>
      </c>
      <c r="AW24" s="33">
        <v>0.01</v>
      </c>
      <c r="AX24" s="33">
        <v>0</v>
      </c>
      <c r="AY24" s="33">
        <v>0</v>
      </c>
      <c r="AZ24" s="33">
        <v>1.31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0.65</v>
      </c>
      <c r="BG24" s="33">
        <v>0.02</v>
      </c>
      <c r="BH24" s="33">
        <v>0</v>
      </c>
      <c r="BI24" s="33">
        <v>0</v>
      </c>
      <c r="BJ24" s="33">
        <v>0.19</v>
      </c>
      <c r="BK24" s="34">
        <f t="shared" si="2"/>
        <v>3.6599999999999997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0.13</v>
      </c>
      <c r="I25" s="33">
        <v>0.8</v>
      </c>
      <c r="J25" s="33">
        <v>0</v>
      </c>
      <c r="K25" s="33">
        <v>0</v>
      </c>
      <c r="L25" s="33">
        <v>0.16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0.04</v>
      </c>
      <c r="S25" s="33">
        <v>0</v>
      </c>
      <c r="T25" s="33">
        <v>0</v>
      </c>
      <c r="U25" s="33">
        <v>0</v>
      </c>
      <c r="V25" s="33">
        <v>7.0000000000000007E-2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0.11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0.46</v>
      </c>
      <c r="AW25" s="33">
        <v>0.02</v>
      </c>
      <c r="AX25" s="33">
        <v>0</v>
      </c>
      <c r="AY25" s="33">
        <v>0</v>
      </c>
      <c r="AZ25" s="33">
        <v>0.44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0.6</v>
      </c>
      <c r="BG25" s="33">
        <v>0.1</v>
      </c>
      <c r="BH25" s="33">
        <v>0</v>
      </c>
      <c r="BI25" s="33">
        <v>0</v>
      </c>
      <c r="BJ25" s="33">
        <v>0.43</v>
      </c>
      <c r="BK25" s="34">
        <f t="shared" si="2"/>
        <v>3.3900000000000006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0.01</v>
      </c>
      <c r="AC26" s="33">
        <v>0</v>
      </c>
      <c r="AD26" s="33">
        <v>0</v>
      </c>
      <c r="AE26" s="33">
        <v>0</v>
      </c>
      <c r="AF26" s="33">
        <v>0.17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0.56000000000000005</v>
      </c>
      <c r="AW26" s="33">
        <v>0.8</v>
      </c>
      <c r="AX26" s="33">
        <v>0</v>
      </c>
      <c r="AY26" s="33">
        <v>0</v>
      </c>
      <c r="AZ26" s="33">
        <v>0.75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0.76</v>
      </c>
      <c r="BG26" s="33">
        <v>0.05</v>
      </c>
      <c r="BH26" s="33">
        <v>0</v>
      </c>
      <c r="BI26" s="33">
        <v>0</v>
      </c>
      <c r="BJ26" s="33">
        <v>0.31</v>
      </c>
      <c r="BK26" s="34">
        <f t="shared" si="2"/>
        <v>3.43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0.02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0.65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0.75</v>
      </c>
      <c r="AW27" s="33">
        <v>1.06</v>
      </c>
      <c r="AX27" s="33">
        <v>0</v>
      </c>
      <c r="AY27" s="33">
        <v>0</v>
      </c>
      <c r="AZ27" s="33">
        <v>0.93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0.74</v>
      </c>
      <c r="BG27" s="33">
        <v>0.03</v>
      </c>
      <c r="BH27" s="33">
        <v>0.04</v>
      </c>
      <c r="BI27" s="33">
        <v>0</v>
      </c>
      <c r="BJ27" s="33">
        <v>0.56999999999999995</v>
      </c>
      <c r="BK27" s="34">
        <f t="shared" si="2"/>
        <v>4.9400000000000004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0.01</v>
      </c>
      <c r="I28" s="33">
        <v>0</v>
      </c>
      <c r="J28" s="33">
        <v>0</v>
      </c>
      <c r="K28" s="33">
        <v>0</v>
      </c>
      <c r="L28" s="33">
        <v>0.11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0.02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0.22</v>
      </c>
      <c r="AW28" s="33">
        <v>0</v>
      </c>
      <c r="AX28" s="33">
        <v>0</v>
      </c>
      <c r="AY28" s="33">
        <v>0</v>
      </c>
      <c r="AZ28" s="33">
        <v>0.24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0.12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0.82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0.12</v>
      </c>
      <c r="I29" s="33">
        <v>0</v>
      </c>
      <c r="J29" s="33">
        <v>0</v>
      </c>
      <c r="K29" s="33">
        <v>0</v>
      </c>
      <c r="L29" s="33">
        <v>0.03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7.0000000000000007E-2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0.13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0.03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0.31</v>
      </c>
      <c r="AW29" s="33">
        <v>0</v>
      </c>
      <c r="AX29" s="33">
        <v>0</v>
      </c>
      <c r="AY29" s="33">
        <v>0</v>
      </c>
      <c r="AZ29" s="33">
        <v>0.31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0.61</v>
      </c>
      <c r="BG29" s="33">
        <v>0.08</v>
      </c>
      <c r="BH29" s="33">
        <v>0</v>
      </c>
      <c r="BI29" s="33">
        <v>0</v>
      </c>
      <c r="BJ29" s="33">
        <v>0.25</v>
      </c>
      <c r="BK29" s="34">
        <f t="shared" si="2"/>
        <v>1.9500000000000002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0.01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0.14000000000000001</v>
      </c>
      <c r="AW30" s="33">
        <v>0</v>
      </c>
      <c r="AX30" s="33">
        <v>0</v>
      </c>
      <c r="AY30" s="33">
        <v>0</v>
      </c>
      <c r="AZ30" s="33">
        <v>0.02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0.09</v>
      </c>
      <c r="BG30" s="33">
        <v>0</v>
      </c>
      <c r="BH30" s="33">
        <v>0</v>
      </c>
      <c r="BI30" s="33">
        <v>0</v>
      </c>
      <c r="BJ30" s="33">
        <v>0.04</v>
      </c>
      <c r="BK30" s="34">
        <f t="shared" si="2"/>
        <v>0.3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0.14000000000000001</v>
      </c>
      <c r="I31" s="33">
        <v>0.04</v>
      </c>
      <c r="J31" s="33">
        <v>0</v>
      </c>
      <c r="K31" s="33">
        <v>0</v>
      </c>
      <c r="L31" s="33">
        <v>0.03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0.06</v>
      </c>
      <c r="AC31" s="33">
        <v>0</v>
      </c>
      <c r="AD31" s="33">
        <v>0</v>
      </c>
      <c r="AE31" s="33">
        <v>0</v>
      </c>
      <c r="AF31" s="33">
        <v>0.24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0.48</v>
      </c>
      <c r="AW31" s="33">
        <v>0.09</v>
      </c>
      <c r="AX31" s="33">
        <v>0</v>
      </c>
      <c r="AY31" s="33">
        <v>0</v>
      </c>
      <c r="AZ31" s="33">
        <v>1.18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0.57999999999999996</v>
      </c>
      <c r="BG31" s="33">
        <v>0</v>
      </c>
      <c r="BH31" s="33">
        <v>0</v>
      </c>
      <c r="BI31" s="33">
        <v>0</v>
      </c>
      <c r="BJ31" s="33">
        <v>0.43</v>
      </c>
      <c r="BK31" s="34">
        <f t="shared" si="2"/>
        <v>3.3400000000000003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</v>
      </c>
      <c r="I32" s="33">
        <v>1.52</v>
      </c>
      <c r="J32" s="33">
        <v>0</v>
      </c>
      <c r="K32" s="33">
        <v>0</v>
      </c>
      <c r="L32" s="33">
        <v>0.56999999999999995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0.01</v>
      </c>
      <c r="AC32" s="33">
        <v>0</v>
      </c>
      <c r="AD32" s="33">
        <v>0</v>
      </c>
      <c r="AE32" s="33">
        <v>0</v>
      </c>
      <c r="AF32" s="33">
        <v>0.03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1.03</v>
      </c>
      <c r="AW32" s="33">
        <v>0.6</v>
      </c>
      <c r="AX32" s="33">
        <v>0</v>
      </c>
      <c r="AY32" s="33">
        <v>0</v>
      </c>
      <c r="AZ32" s="33">
        <v>0.84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0.55000000000000004</v>
      </c>
      <c r="BG32" s="33">
        <v>0</v>
      </c>
      <c r="BH32" s="33">
        <v>0</v>
      </c>
      <c r="BI32" s="33">
        <v>0</v>
      </c>
      <c r="BJ32" s="33">
        <v>1.06</v>
      </c>
      <c r="BK32" s="34">
        <f t="shared" si="2"/>
        <v>6.35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0.31</v>
      </c>
      <c r="I33" s="33">
        <v>2.09</v>
      </c>
      <c r="J33" s="33">
        <v>0</v>
      </c>
      <c r="K33" s="33">
        <v>0</v>
      </c>
      <c r="L33" s="33">
        <v>0.36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0.05</v>
      </c>
      <c r="S33" s="33">
        <v>0</v>
      </c>
      <c r="T33" s="33">
        <v>1.19</v>
      </c>
      <c r="U33" s="33">
        <v>0</v>
      </c>
      <c r="V33" s="33">
        <v>0.09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0.02</v>
      </c>
      <c r="AD33" s="33">
        <v>0</v>
      </c>
      <c r="AE33" s="33">
        <v>0</v>
      </c>
      <c r="AF33" s="33">
        <v>0.35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0.62</v>
      </c>
      <c r="AW33" s="33">
        <v>0.08</v>
      </c>
      <c r="AX33" s="33">
        <v>0</v>
      </c>
      <c r="AY33" s="33">
        <v>0</v>
      </c>
      <c r="AZ33" s="33">
        <v>1.28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0.71</v>
      </c>
      <c r="BG33" s="33">
        <v>7.0000000000000007E-2</v>
      </c>
      <c r="BH33" s="33">
        <v>0</v>
      </c>
      <c r="BI33" s="33">
        <v>0</v>
      </c>
      <c r="BJ33" s="33">
        <v>0.37</v>
      </c>
      <c r="BK33" s="34">
        <f t="shared" si="2"/>
        <v>7.6099999999999994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7.0000000000000007E-2</v>
      </c>
      <c r="I34" s="33">
        <v>0</v>
      </c>
      <c r="J34" s="33">
        <v>0</v>
      </c>
      <c r="K34" s="33">
        <v>0</v>
      </c>
      <c r="L34" s="33">
        <v>0.02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0.01</v>
      </c>
      <c r="AC34" s="33">
        <v>0</v>
      </c>
      <c r="AD34" s="33">
        <v>0</v>
      </c>
      <c r="AE34" s="33">
        <v>0</v>
      </c>
      <c r="AF34" s="33">
        <v>0.03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0.18</v>
      </c>
      <c r="AW34" s="33">
        <v>0.79</v>
      </c>
      <c r="AX34" s="33">
        <v>0</v>
      </c>
      <c r="AY34" s="33">
        <v>0</v>
      </c>
      <c r="AZ34" s="33">
        <v>1.95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0.44</v>
      </c>
      <c r="BG34" s="33">
        <v>0.02</v>
      </c>
      <c r="BH34" s="33">
        <v>0</v>
      </c>
      <c r="BI34" s="33">
        <v>0</v>
      </c>
      <c r="BJ34" s="33">
        <v>0.27</v>
      </c>
      <c r="BK34" s="34">
        <f t="shared" si="2"/>
        <v>3.79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0.09</v>
      </c>
      <c r="I35" s="33">
        <v>26.78</v>
      </c>
      <c r="J35" s="33">
        <v>0</v>
      </c>
      <c r="K35" s="33">
        <v>0</v>
      </c>
      <c r="L35" s="33">
        <v>10.9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0.05</v>
      </c>
      <c r="S35" s="33">
        <v>0</v>
      </c>
      <c r="T35" s="33">
        <v>2.68</v>
      </c>
      <c r="U35" s="33">
        <v>0</v>
      </c>
      <c r="V35" s="33">
        <v>0.56000000000000005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1.4</v>
      </c>
      <c r="AW35" s="33">
        <v>7.44</v>
      </c>
      <c r="AX35" s="33">
        <v>0</v>
      </c>
      <c r="AY35" s="33">
        <v>0</v>
      </c>
      <c r="AZ35" s="33">
        <v>18.07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0.1</v>
      </c>
      <c r="BG35" s="33">
        <v>0.08</v>
      </c>
      <c r="BH35" s="33">
        <v>0</v>
      </c>
      <c r="BI35" s="33">
        <v>0</v>
      </c>
      <c r="BJ35" s="33">
        <v>0.35</v>
      </c>
      <c r="BK35" s="34">
        <f t="shared" si="2"/>
        <v>68.499999999999986</v>
      </c>
    </row>
    <row r="36" spans="1:63" x14ac:dyDescent="0.2">
      <c r="A36" s="31"/>
      <c r="B36" s="32" t="s">
        <v>40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0.12</v>
      </c>
      <c r="I36" s="33">
        <v>38.58</v>
      </c>
      <c r="J36" s="33">
        <v>0</v>
      </c>
      <c r="K36" s="33">
        <v>0</v>
      </c>
      <c r="L36" s="33">
        <v>25.27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6.6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0.02</v>
      </c>
      <c r="AW36" s="33">
        <v>0</v>
      </c>
      <c r="AX36" s="33">
        <v>0</v>
      </c>
      <c r="AY36" s="33">
        <v>0</v>
      </c>
      <c r="AZ36" s="33">
        <v>7.53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0.01</v>
      </c>
      <c r="BG36" s="33">
        <v>0.65</v>
      </c>
      <c r="BH36" s="33">
        <v>0</v>
      </c>
      <c r="BI36" s="33">
        <v>0</v>
      </c>
      <c r="BJ36" s="33">
        <v>0.13</v>
      </c>
      <c r="BK36" s="34">
        <f t="shared" si="2"/>
        <v>78.91</v>
      </c>
    </row>
    <row r="37" spans="1:63" x14ac:dyDescent="0.2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0.53</v>
      </c>
      <c r="I37" s="33">
        <v>12.87</v>
      </c>
      <c r="J37" s="33">
        <v>0</v>
      </c>
      <c r="K37" s="33">
        <v>0</v>
      </c>
      <c r="L37" s="33">
        <v>3.51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0.35</v>
      </c>
      <c r="S37" s="33">
        <v>9.3699999999999992</v>
      </c>
      <c r="T37" s="33">
        <v>1.25</v>
      </c>
      <c r="U37" s="33">
        <v>0</v>
      </c>
      <c r="V37" s="33">
        <v>3.78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0.01</v>
      </c>
      <c r="AC37" s="33">
        <v>0</v>
      </c>
      <c r="AD37" s="33">
        <v>0</v>
      </c>
      <c r="AE37" s="33">
        <v>0</v>
      </c>
      <c r="AF37" s="33">
        <v>0.3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0.02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1.9</v>
      </c>
      <c r="AW37" s="33">
        <v>9.84</v>
      </c>
      <c r="AX37" s="33">
        <v>0</v>
      </c>
      <c r="AY37" s="33">
        <v>0</v>
      </c>
      <c r="AZ37" s="33">
        <v>13.35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3.47</v>
      </c>
      <c r="BG37" s="33">
        <v>2.0299999999999998</v>
      </c>
      <c r="BH37" s="33">
        <v>0</v>
      </c>
      <c r="BI37" s="33">
        <v>0</v>
      </c>
      <c r="BJ37" s="33">
        <v>10.67</v>
      </c>
      <c r="BK37" s="34">
        <f t="shared" si="2"/>
        <v>73.25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0.19</v>
      </c>
      <c r="I38" s="33">
        <v>35.340000000000003</v>
      </c>
      <c r="J38" s="33">
        <v>0</v>
      </c>
      <c r="K38" s="33">
        <v>0</v>
      </c>
      <c r="L38" s="33">
        <v>19.14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0.01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0.39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0.1</v>
      </c>
      <c r="AW38" s="33">
        <v>14.63</v>
      </c>
      <c r="AX38" s="33">
        <v>0</v>
      </c>
      <c r="AY38" s="33">
        <v>0</v>
      </c>
      <c r="AZ38" s="33">
        <v>12.2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0.03</v>
      </c>
      <c r="BG38" s="33">
        <v>0</v>
      </c>
      <c r="BH38" s="33">
        <v>0</v>
      </c>
      <c r="BI38" s="33">
        <v>0</v>
      </c>
      <c r="BJ38" s="33">
        <v>1.95</v>
      </c>
      <c r="BK38" s="34">
        <f t="shared" si="2"/>
        <v>83.98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1.72</v>
      </c>
      <c r="I39" s="33">
        <v>9.99</v>
      </c>
      <c r="J39" s="33">
        <v>0</v>
      </c>
      <c r="K39" s="33">
        <v>0</v>
      </c>
      <c r="L39" s="33">
        <v>21.07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0.9</v>
      </c>
      <c r="S39" s="33">
        <v>0.35</v>
      </c>
      <c r="T39" s="33">
        <v>0</v>
      </c>
      <c r="U39" s="33">
        <v>0</v>
      </c>
      <c r="V39" s="33">
        <v>6.49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0.18</v>
      </c>
      <c r="AC39" s="33">
        <v>0.06</v>
      </c>
      <c r="AD39" s="33">
        <v>0</v>
      </c>
      <c r="AE39" s="33">
        <v>0</v>
      </c>
      <c r="AF39" s="33">
        <v>0.08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0.05</v>
      </c>
      <c r="AM39" s="33">
        <v>0.03</v>
      </c>
      <c r="AN39" s="33">
        <v>0</v>
      </c>
      <c r="AO39" s="33">
        <v>0</v>
      </c>
      <c r="AP39" s="33">
        <v>0.08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4.9800000000000004</v>
      </c>
      <c r="AW39" s="33">
        <v>5.31</v>
      </c>
      <c r="AX39" s="33">
        <v>1.3</v>
      </c>
      <c r="AY39" s="33">
        <v>0</v>
      </c>
      <c r="AZ39" s="33">
        <v>31.13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10.57</v>
      </c>
      <c r="BG39" s="33">
        <v>18.02</v>
      </c>
      <c r="BH39" s="33">
        <v>5.73</v>
      </c>
      <c r="BI39" s="33">
        <v>0</v>
      </c>
      <c r="BJ39" s="33">
        <v>26.59</v>
      </c>
      <c r="BK39" s="34">
        <f t="shared" si="2"/>
        <v>144.63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0.12</v>
      </c>
      <c r="I40" s="33">
        <v>67.17</v>
      </c>
      <c r="J40" s="33">
        <v>0</v>
      </c>
      <c r="K40" s="33">
        <v>0</v>
      </c>
      <c r="L40" s="33">
        <v>30.1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0.02</v>
      </c>
      <c r="S40" s="33">
        <v>7.0000000000000007E-2</v>
      </c>
      <c r="T40" s="33">
        <v>0.26</v>
      </c>
      <c r="U40" s="33">
        <v>0</v>
      </c>
      <c r="V40" s="33">
        <v>0.82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0.14000000000000001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0.03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1.23</v>
      </c>
      <c r="AW40" s="33">
        <v>17.71</v>
      </c>
      <c r="AX40" s="33">
        <v>0</v>
      </c>
      <c r="AY40" s="33">
        <v>0</v>
      </c>
      <c r="AZ40" s="33">
        <v>112.55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0.03</v>
      </c>
      <c r="BG40" s="33">
        <v>0</v>
      </c>
      <c r="BH40" s="33">
        <v>0</v>
      </c>
      <c r="BI40" s="33">
        <v>0</v>
      </c>
      <c r="BJ40" s="33">
        <v>0.39</v>
      </c>
      <c r="BK40" s="34">
        <f t="shared" si="2"/>
        <v>230.64000000000001</v>
      </c>
    </row>
    <row r="41" spans="1:63" x14ac:dyDescent="0.2">
      <c r="A41" s="31"/>
      <c r="B41" s="32" t="s">
        <v>45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1.05</v>
      </c>
      <c r="I41" s="33">
        <v>26.82</v>
      </c>
      <c r="J41" s="33">
        <v>0</v>
      </c>
      <c r="K41" s="33">
        <v>0</v>
      </c>
      <c r="L41" s="33">
        <v>24.13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0.65</v>
      </c>
      <c r="S41" s="33">
        <v>0.16</v>
      </c>
      <c r="T41" s="33">
        <v>0</v>
      </c>
      <c r="U41" s="33">
        <v>0</v>
      </c>
      <c r="V41" s="33">
        <v>6.61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0.32</v>
      </c>
      <c r="AD41" s="33">
        <v>0</v>
      </c>
      <c r="AE41" s="33">
        <v>0</v>
      </c>
      <c r="AF41" s="33">
        <v>0.31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0.1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10.07</v>
      </c>
      <c r="AW41" s="33">
        <v>4.4400000000000004</v>
      </c>
      <c r="AX41" s="33">
        <v>0.19</v>
      </c>
      <c r="AY41" s="33">
        <v>0</v>
      </c>
      <c r="AZ41" s="33">
        <v>21.03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8.51</v>
      </c>
      <c r="BG41" s="33">
        <v>2.15</v>
      </c>
      <c r="BH41" s="33">
        <v>1.93</v>
      </c>
      <c r="BI41" s="33">
        <v>0</v>
      </c>
      <c r="BJ41" s="33">
        <v>15.37</v>
      </c>
      <c r="BK41" s="34">
        <f t="shared" si="2"/>
        <v>123.84000000000002</v>
      </c>
    </row>
    <row r="42" spans="1:63" x14ac:dyDescent="0.2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0.77</v>
      </c>
      <c r="I42" s="33">
        <v>39.64</v>
      </c>
      <c r="J42" s="33">
        <v>0</v>
      </c>
      <c r="K42" s="33">
        <v>0</v>
      </c>
      <c r="L42" s="33">
        <v>8.36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0.65</v>
      </c>
      <c r="S42" s="33">
        <v>8.52</v>
      </c>
      <c r="T42" s="33">
        <v>0</v>
      </c>
      <c r="U42" s="33">
        <v>0</v>
      </c>
      <c r="V42" s="33">
        <v>2.02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0.09</v>
      </c>
      <c r="AC42" s="33">
        <v>0.51</v>
      </c>
      <c r="AD42" s="33">
        <v>0</v>
      </c>
      <c r="AE42" s="33">
        <v>0</v>
      </c>
      <c r="AF42" s="33">
        <v>0.74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2.63</v>
      </c>
      <c r="AW42" s="33">
        <v>6.04</v>
      </c>
      <c r="AX42" s="33">
        <v>0</v>
      </c>
      <c r="AY42" s="33">
        <v>0</v>
      </c>
      <c r="AZ42" s="33">
        <v>30.93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6.24</v>
      </c>
      <c r="BG42" s="33">
        <v>1.24</v>
      </c>
      <c r="BH42" s="33">
        <v>0.32</v>
      </c>
      <c r="BI42" s="33">
        <v>0</v>
      </c>
      <c r="BJ42" s="33">
        <v>12.88</v>
      </c>
      <c r="BK42" s="34">
        <f t="shared" si="2"/>
        <v>121.57999999999998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0.27</v>
      </c>
      <c r="I43" s="33">
        <v>9.01</v>
      </c>
      <c r="J43" s="33">
        <v>0</v>
      </c>
      <c r="K43" s="33">
        <v>0</v>
      </c>
      <c r="L43" s="33">
        <v>3.67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0.02</v>
      </c>
      <c r="S43" s="33">
        <v>0</v>
      </c>
      <c r="T43" s="33">
        <v>0</v>
      </c>
      <c r="U43" s="33">
        <v>0</v>
      </c>
      <c r="V43" s="33">
        <v>1.62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0.08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0.11</v>
      </c>
      <c r="AW43" s="33">
        <v>2.58</v>
      </c>
      <c r="AX43" s="33">
        <v>0</v>
      </c>
      <c r="AY43" s="33">
        <v>0</v>
      </c>
      <c r="AZ43" s="33">
        <v>10.84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0.03</v>
      </c>
      <c r="BG43" s="33">
        <v>0</v>
      </c>
      <c r="BH43" s="33">
        <v>0</v>
      </c>
      <c r="BI43" s="33">
        <v>0</v>
      </c>
      <c r="BJ43" s="33">
        <v>0.48</v>
      </c>
      <c r="BK43" s="34">
        <f t="shared" si="2"/>
        <v>28.71</v>
      </c>
    </row>
    <row r="44" spans="1:63" x14ac:dyDescent="0.2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0.04</v>
      </c>
      <c r="I44" s="33">
        <v>15.32</v>
      </c>
      <c r="J44" s="33">
        <v>0</v>
      </c>
      <c r="K44" s="33">
        <v>0</v>
      </c>
      <c r="L44" s="33">
        <v>0.4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0.04</v>
      </c>
      <c r="S44" s="33">
        <v>0</v>
      </c>
      <c r="T44" s="33">
        <v>0</v>
      </c>
      <c r="U44" s="33">
        <v>0</v>
      </c>
      <c r="V44" s="33">
        <v>2.0499999999999998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0.03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0.1</v>
      </c>
      <c r="AW44" s="33">
        <v>0.06</v>
      </c>
      <c r="AX44" s="33">
        <v>0</v>
      </c>
      <c r="AY44" s="33">
        <v>0</v>
      </c>
      <c r="AZ44" s="33">
        <v>7.46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0.05</v>
      </c>
      <c r="BG44" s="33">
        <v>0</v>
      </c>
      <c r="BH44" s="33">
        <v>0</v>
      </c>
      <c r="BI44" s="33">
        <v>0</v>
      </c>
      <c r="BJ44" s="33">
        <v>0.25</v>
      </c>
      <c r="BK44" s="34">
        <f t="shared" si="2"/>
        <v>25.8</v>
      </c>
    </row>
    <row r="45" spans="1:63" x14ac:dyDescent="0.2">
      <c r="A45" s="31"/>
      <c r="B45" s="32" t="s">
        <v>49</v>
      </c>
      <c r="C45" s="33">
        <v>0</v>
      </c>
      <c r="D45" s="33">
        <v>1.3</v>
      </c>
      <c r="E45" s="33">
        <v>0</v>
      </c>
      <c r="F45" s="33">
        <v>0</v>
      </c>
      <c r="G45" s="33">
        <v>0</v>
      </c>
      <c r="H45" s="33">
        <v>1.47</v>
      </c>
      <c r="I45" s="33">
        <v>34.78</v>
      </c>
      <c r="J45" s="33">
        <v>0.32</v>
      </c>
      <c r="K45" s="33">
        <v>0</v>
      </c>
      <c r="L45" s="33">
        <v>19.190000000000001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0.88</v>
      </c>
      <c r="S45" s="33">
        <v>13.21</v>
      </c>
      <c r="T45" s="33">
        <v>0.32</v>
      </c>
      <c r="U45" s="33">
        <v>0</v>
      </c>
      <c r="V45" s="33">
        <v>8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0.04</v>
      </c>
      <c r="AC45" s="33">
        <v>0</v>
      </c>
      <c r="AD45" s="33">
        <v>0</v>
      </c>
      <c r="AE45" s="33">
        <v>0</v>
      </c>
      <c r="AF45" s="33">
        <v>1.25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0.01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4.03</v>
      </c>
      <c r="AW45" s="33">
        <v>8.11</v>
      </c>
      <c r="AX45" s="33">
        <v>0.06</v>
      </c>
      <c r="AY45" s="33">
        <v>0</v>
      </c>
      <c r="AZ45" s="33">
        <v>32.619999999999997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9.49</v>
      </c>
      <c r="BG45" s="33">
        <v>2.0699999999999998</v>
      </c>
      <c r="BH45" s="33">
        <v>1.28</v>
      </c>
      <c r="BI45" s="33">
        <v>0</v>
      </c>
      <c r="BJ45" s="33">
        <v>24.65</v>
      </c>
      <c r="BK45" s="34">
        <f t="shared" si="2"/>
        <v>163.08000000000001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0.62</v>
      </c>
      <c r="I46" s="33">
        <v>16.09</v>
      </c>
      <c r="J46" s="33">
        <v>0</v>
      </c>
      <c r="K46" s="33">
        <v>0</v>
      </c>
      <c r="L46" s="33">
        <v>12.22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0.1</v>
      </c>
      <c r="S46" s="33">
        <v>6.39</v>
      </c>
      <c r="T46" s="33">
        <v>5.0599999999999996</v>
      </c>
      <c r="U46" s="33">
        <v>0</v>
      </c>
      <c r="V46" s="33">
        <v>1.33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2.2999999999999998</v>
      </c>
      <c r="AW46" s="33">
        <v>6.07</v>
      </c>
      <c r="AX46" s="33">
        <v>0</v>
      </c>
      <c r="AY46" s="33">
        <v>0</v>
      </c>
      <c r="AZ46" s="33">
        <v>35.69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0.41</v>
      </c>
      <c r="BG46" s="33">
        <v>0.06</v>
      </c>
      <c r="BH46" s="33">
        <v>0</v>
      </c>
      <c r="BI46" s="33">
        <v>0</v>
      </c>
      <c r="BJ46" s="33">
        <v>3.39</v>
      </c>
      <c r="BK46" s="34">
        <f t="shared" si="2"/>
        <v>89.73</v>
      </c>
    </row>
    <row r="47" spans="1:63" x14ac:dyDescent="0.2">
      <c r="A47" s="31"/>
      <c r="B47" s="32" t="s">
        <v>51</v>
      </c>
      <c r="C47" s="33">
        <v>0</v>
      </c>
      <c r="D47" s="33">
        <v>1.94</v>
      </c>
      <c r="E47" s="33">
        <v>0</v>
      </c>
      <c r="F47" s="33">
        <v>0</v>
      </c>
      <c r="G47" s="33">
        <v>0</v>
      </c>
      <c r="H47" s="33">
        <v>0.78</v>
      </c>
      <c r="I47" s="33">
        <v>2.23</v>
      </c>
      <c r="J47" s="33">
        <v>2.91</v>
      </c>
      <c r="K47" s="33">
        <v>0</v>
      </c>
      <c r="L47" s="33">
        <v>3.93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0.49</v>
      </c>
      <c r="S47" s="33">
        <v>0.39</v>
      </c>
      <c r="T47" s="33">
        <v>0</v>
      </c>
      <c r="U47" s="33">
        <v>0</v>
      </c>
      <c r="V47" s="33">
        <v>4.3899999999999997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0.01</v>
      </c>
      <c r="AC47" s="33">
        <v>0</v>
      </c>
      <c r="AD47" s="33">
        <v>0</v>
      </c>
      <c r="AE47" s="33">
        <v>0</v>
      </c>
      <c r="AF47" s="33">
        <v>0.28999999999999998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0.01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2.19</v>
      </c>
      <c r="AW47" s="33">
        <v>6.14</v>
      </c>
      <c r="AX47" s="33">
        <v>0</v>
      </c>
      <c r="AY47" s="33">
        <v>0</v>
      </c>
      <c r="AZ47" s="33">
        <v>15.63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6.29</v>
      </c>
      <c r="BG47" s="33">
        <v>1.4</v>
      </c>
      <c r="BH47" s="33">
        <v>0</v>
      </c>
      <c r="BI47" s="33">
        <v>0</v>
      </c>
      <c r="BJ47" s="33">
        <v>16.97</v>
      </c>
      <c r="BK47" s="34">
        <f t="shared" si="2"/>
        <v>65.990000000000009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0.7</v>
      </c>
      <c r="I48" s="33">
        <v>11.29</v>
      </c>
      <c r="J48" s="33">
        <v>0</v>
      </c>
      <c r="K48" s="33">
        <v>0</v>
      </c>
      <c r="L48" s="33">
        <v>2.4500000000000002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0.36</v>
      </c>
      <c r="S48" s="33">
        <v>3.3</v>
      </c>
      <c r="T48" s="33">
        <v>0</v>
      </c>
      <c r="U48" s="33">
        <v>0</v>
      </c>
      <c r="V48" s="33">
        <v>2.87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0.03</v>
      </c>
      <c r="AC48" s="33">
        <v>0</v>
      </c>
      <c r="AD48" s="33">
        <v>0</v>
      </c>
      <c r="AE48" s="33">
        <v>0</v>
      </c>
      <c r="AF48" s="33">
        <v>0.1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0.01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2.63</v>
      </c>
      <c r="AW48" s="33">
        <v>3.05</v>
      </c>
      <c r="AX48" s="33">
        <v>0</v>
      </c>
      <c r="AY48" s="33">
        <v>0</v>
      </c>
      <c r="AZ48" s="33">
        <v>17.13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4.5999999999999996</v>
      </c>
      <c r="BG48" s="33">
        <v>0.37</v>
      </c>
      <c r="BH48" s="33">
        <v>0</v>
      </c>
      <c r="BI48" s="33">
        <v>0</v>
      </c>
      <c r="BJ48" s="33">
        <v>10.96</v>
      </c>
      <c r="BK48" s="34">
        <f t="shared" si="2"/>
        <v>59.85</v>
      </c>
    </row>
    <row r="49" spans="1:63" x14ac:dyDescent="0.2">
      <c r="A49" s="31"/>
      <c r="B49" s="32" t="s">
        <v>53</v>
      </c>
      <c r="C49" s="33">
        <v>0</v>
      </c>
      <c r="D49" s="33">
        <v>2.2599999999999998</v>
      </c>
      <c r="E49" s="33">
        <v>0</v>
      </c>
      <c r="F49" s="33">
        <v>0</v>
      </c>
      <c r="G49" s="33">
        <v>0</v>
      </c>
      <c r="H49" s="33">
        <v>0.56999999999999995</v>
      </c>
      <c r="I49" s="33">
        <v>0.75</v>
      </c>
      <c r="J49" s="33">
        <v>0</v>
      </c>
      <c r="K49" s="33">
        <v>0</v>
      </c>
      <c r="L49" s="33">
        <v>5.22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7.0000000000000007E-2</v>
      </c>
      <c r="S49" s="33">
        <v>0</v>
      </c>
      <c r="T49" s="33">
        <v>0</v>
      </c>
      <c r="U49" s="33">
        <v>0</v>
      </c>
      <c r="V49" s="33">
        <v>2.93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0.04</v>
      </c>
      <c r="AC49" s="33">
        <v>0</v>
      </c>
      <c r="AD49" s="33">
        <v>0</v>
      </c>
      <c r="AE49" s="33">
        <v>0</v>
      </c>
      <c r="AF49" s="33">
        <v>0.59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2.66</v>
      </c>
      <c r="AW49" s="33">
        <v>9.5500000000000007</v>
      </c>
      <c r="AX49" s="33">
        <v>0</v>
      </c>
      <c r="AY49" s="33">
        <v>0</v>
      </c>
      <c r="AZ49" s="33">
        <v>24.810000000000002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0.86</v>
      </c>
      <c r="BG49" s="33">
        <v>0</v>
      </c>
      <c r="BH49" s="33">
        <v>0</v>
      </c>
      <c r="BI49" s="33">
        <v>0</v>
      </c>
      <c r="BJ49" s="33">
        <v>2.0099999999999998</v>
      </c>
      <c r="BK49" s="34">
        <f t="shared" si="2"/>
        <v>52.32</v>
      </c>
    </row>
    <row r="50" spans="1:63" x14ac:dyDescent="0.2">
      <c r="A50" s="31"/>
      <c r="B50" s="32" t="s">
        <v>54</v>
      </c>
      <c r="C50" s="33">
        <v>0</v>
      </c>
      <c r="D50" s="33">
        <v>2.2200000000000002</v>
      </c>
      <c r="E50" s="33">
        <v>0</v>
      </c>
      <c r="F50" s="33">
        <v>0</v>
      </c>
      <c r="G50" s="33">
        <v>0</v>
      </c>
      <c r="H50" s="33">
        <v>0.62</v>
      </c>
      <c r="I50" s="33">
        <v>12.89</v>
      </c>
      <c r="J50" s="33">
        <v>0</v>
      </c>
      <c r="K50" s="33">
        <v>0</v>
      </c>
      <c r="L50" s="33">
        <v>10.18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0.56000000000000005</v>
      </c>
      <c r="S50" s="33">
        <v>0.17</v>
      </c>
      <c r="T50" s="33">
        <v>0</v>
      </c>
      <c r="U50" s="33">
        <v>0</v>
      </c>
      <c r="V50" s="33">
        <v>4.57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0.02</v>
      </c>
      <c r="AC50" s="33">
        <v>0</v>
      </c>
      <c r="AD50" s="33">
        <v>0</v>
      </c>
      <c r="AE50" s="33">
        <v>0</v>
      </c>
      <c r="AF50" s="33">
        <v>0.22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0.01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3.25</v>
      </c>
      <c r="AW50" s="33">
        <v>3.75</v>
      </c>
      <c r="AX50" s="33">
        <v>0.13</v>
      </c>
      <c r="AY50" s="33">
        <v>0</v>
      </c>
      <c r="AZ50" s="33">
        <v>18.63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8.6999999999999993</v>
      </c>
      <c r="BG50" s="33">
        <v>0.11</v>
      </c>
      <c r="BH50" s="33">
        <v>0</v>
      </c>
      <c r="BI50" s="33">
        <v>0</v>
      </c>
      <c r="BJ50" s="33">
        <v>12.22</v>
      </c>
      <c r="BK50" s="34">
        <f t="shared" si="2"/>
        <v>78.25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0.28000000000000003</v>
      </c>
      <c r="I51" s="33">
        <v>27.73</v>
      </c>
      <c r="J51" s="33">
        <v>0</v>
      </c>
      <c r="K51" s="33">
        <v>0</v>
      </c>
      <c r="L51" s="33">
        <v>130.43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0.03</v>
      </c>
      <c r="S51" s="33">
        <v>0</v>
      </c>
      <c r="T51" s="33">
        <v>0</v>
      </c>
      <c r="U51" s="33">
        <v>0</v>
      </c>
      <c r="V51" s="33">
        <v>0.64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0.12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0.1</v>
      </c>
      <c r="AW51" s="33">
        <v>0.62</v>
      </c>
      <c r="AX51" s="33">
        <v>0</v>
      </c>
      <c r="AY51" s="33">
        <v>0</v>
      </c>
      <c r="AZ51" s="33">
        <v>3.2899999999999996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7.0000000000000007E-2</v>
      </c>
      <c r="BG51" s="33">
        <v>0</v>
      </c>
      <c r="BH51" s="33">
        <v>0</v>
      </c>
      <c r="BI51" s="33">
        <v>0</v>
      </c>
      <c r="BJ51" s="33">
        <v>0.56999999999999995</v>
      </c>
      <c r="BK51" s="34">
        <f t="shared" si="2"/>
        <v>163.87999999999997</v>
      </c>
    </row>
    <row r="52" spans="1:63" x14ac:dyDescent="0.2">
      <c r="A52" s="31"/>
      <c r="B52" s="32" t="s">
        <v>56</v>
      </c>
      <c r="C52" s="33">
        <v>0</v>
      </c>
      <c r="D52" s="33">
        <v>1.66</v>
      </c>
      <c r="E52" s="33">
        <v>0</v>
      </c>
      <c r="F52" s="33">
        <v>0</v>
      </c>
      <c r="G52" s="33">
        <v>0</v>
      </c>
      <c r="H52" s="33">
        <v>1.05</v>
      </c>
      <c r="I52" s="33">
        <v>41.22</v>
      </c>
      <c r="J52" s="33">
        <v>0</v>
      </c>
      <c r="K52" s="33">
        <v>0</v>
      </c>
      <c r="L52" s="33">
        <v>16.23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0.46</v>
      </c>
      <c r="S52" s="33">
        <v>0.06</v>
      </c>
      <c r="T52" s="33">
        <v>0</v>
      </c>
      <c r="U52" s="33">
        <v>0</v>
      </c>
      <c r="V52" s="33">
        <v>2.75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0.06</v>
      </c>
      <c r="AC52" s="33">
        <v>0.19</v>
      </c>
      <c r="AD52" s="33">
        <v>0</v>
      </c>
      <c r="AE52" s="33">
        <v>0</v>
      </c>
      <c r="AF52" s="33">
        <v>0.28000000000000003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0.02</v>
      </c>
      <c r="AM52" s="33">
        <v>0</v>
      </c>
      <c r="AN52" s="33">
        <v>0</v>
      </c>
      <c r="AO52" s="33">
        <v>0</v>
      </c>
      <c r="AP52" s="33">
        <v>0.08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4.05</v>
      </c>
      <c r="AW52" s="33">
        <v>9.99</v>
      </c>
      <c r="AX52" s="33">
        <v>0</v>
      </c>
      <c r="AY52" s="33">
        <v>0</v>
      </c>
      <c r="AZ52" s="33">
        <v>39.03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5.66</v>
      </c>
      <c r="BG52" s="33">
        <v>0.73</v>
      </c>
      <c r="BH52" s="33">
        <v>0</v>
      </c>
      <c r="BI52" s="33">
        <v>0</v>
      </c>
      <c r="BJ52" s="33">
        <v>15.61</v>
      </c>
      <c r="BK52" s="34">
        <f t="shared" si="2"/>
        <v>139.13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0.25</v>
      </c>
      <c r="I53" s="33">
        <v>13.82</v>
      </c>
      <c r="J53" s="33">
        <v>0</v>
      </c>
      <c r="K53" s="33">
        <v>0</v>
      </c>
      <c r="L53" s="33">
        <v>0.94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0.05</v>
      </c>
      <c r="S53" s="33">
        <v>0</v>
      </c>
      <c r="T53" s="33">
        <v>3.75</v>
      </c>
      <c r="U53" s="33">
        <v>0</v>
      </c>
      <c r="V53" s="33">
        <v>1.07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0.26</v>
      </c>
      <c r="AW53" s="33">
        <v>7.14</v>
      </c>
      <c r="AX53" s="33">
        <v>0</v>
      </c>
      <c r="AY53" s="33">
        <v>0</v>
      </c>
      <c r="AZ53" s="33">
        <v>9.42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0.06</v>
      </c>
      <c r="BG53" s="33">
        <v>0</v>
      </c>
      <c r="BH53" s="33">
        <v>0</v>
      </c>
      <c r="BI53" s="33">
        <v>0</v>
      </c>
      <c r="BJ53" s="33">
        <v>0.24</v>
      </c>
      <c r="BK53" s="34">
        <f t="shared" si="2"/>
        <v>37.000000000000007</v>
      </c>
    </row>
    <row r="54" spans="1:63" x14ac:dyDescent="0.2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0.38</v>
      </c>
      <c r="I54" s="33">
        <v>0.09</v>
      </c>
      <c r="J54" s="33">
        <v>0</v>
      </c>
      <c r="K54" s="33">
        <v>0</v>
      </c>
      <c r="L54" s="33">
        <v>247.78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0.1</v>
      </c>
      <c r="S54" s="33">
        <v>0</v>
      </c>
      <c r="T54" s="33">
        <v>0</v>
      </c>
      <c r="U54" s="33">
        <v>0</v>
      </c>
      <c r="V54" s="33">
        <v>0.3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0.02</v>
      </c>
      <c r="AC54" s="33">
        <v>0</v>
      </c>
      <c r="AD54" s="33">
        <v>0</v>
      </c>
      <c r="AE54" s="33">
        <v>0</v>
      </c>
      <c r="AF54" s="33">
        <v>0.05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0.56000000000000005</v>
      </c>
      <c r="AW54" s="33">
        <v>0.25</v>
      </c>
      <c r="AX54" s="33">
        <v>0</v>
      </c>
      <c r="AY54" s="33">
        <v>0</v>
      </c>
      <c r="AZ54" s="33">
        <v>4.88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0.18</v>
      </c>
      <c r="BG54" s="33">
        <v>0</v>
      </c>
      <c r="BH54" s="33">
        <v>0</v>
      </c>
      <c r="BI54" s="33">
        <v>0</v>
      </c>
      <c r="BJ54" s="33">
        <v>0.45</v>
      </c>
      <c r="BK54" s="34">
        <f t="shared" si="2"/>
        <v>255.04000000000002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0.6</v>
      </c>
      <c r="I55" s="33">
        <v>12.69</v>
      </c>
      <c r="J55" s="33">
        <v>0</v>
      </c>
      <c r="K55" s="33">
        <v>0</v>
      </c>
      <c r="L55" s="33">
        <v>2.95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0.31</v>
      </c>
      <c r="S55" s="33">
        <v>0</v>
      </c>
      <c r="T55" s="33">
        <v>0</v>
      </c>
      <c r="U55" s="33">
        <v>0</v>
      </c>
      <c r="V55" s="33">
        <v>1.22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0.02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1.24</v>
      </c>
      <c r="AW55" s="33">
        <v>4.05</v>
      </c>
      <c r="AX55" s="33">
        <v>0</v>
      </c>
      <c r="AY55" s="33">
        <v>0</v>
      </c>
      <c r="AZ55" s="33">
        <v>17.34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2.83</v>
      </c>
      <c r="BG55" s="33">
        <v>3.75</v>
      </c>
      <c r="BH55" s="33">
        <v>0</v>
      </c>
      <c r="BI55" s="33">
        <v>0</v>
      </c>
      <c r="BJ55" s="33">
        <v>8.2799999999999994</v>
      </c>
      <c r="BK55" s="34">
        <f t="shared" si="2"/>
        <v>55.279999999999994</v>
      </c>
    </row>
    <row r="56" spans="1:63" x14ac:dyDescent="0.2">
      <c r="A56" s="31"/>
      <c r="B56" s="32" t="s">
        <v>60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0.51</v>
      </c>
      <c r="I56" s="33">
        <v>12.96</v>
      </c>
      <c r="J56" s="33">
        <v>0</v>
      </c>
      <c r="K56" s="33">
        <v>0</v>
      </c>
      <c r="L56" s="33">
        <v>2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0.55000000000000004</v>
      </c>
      <c r="S56" s="33">
        <v>9.4</v>
      </c>
      <c r="T56" s="33">
        <v>0</v>
      </c>
      <c r="U56" s="33">
        <v>0</v>
      </c>
      <c r="V56" s="33">
        <v>1.23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0.01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1.79</v>
      </c>
      <c r="AW56" s="33">
        <v>4.92</v>
      </c>
      <c r="AX56" s="33">
        <v>0</v>
      </c>
      <c r="AY56" s="33">
        <v>0</v>
      </c>
      <c r="AZ56" s="33">
        <v>18.940000000000001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3.76</v>
      </c>
      <c r="BG56" s="33">
        <v>2.16</v>
      </c>
      <c r="BH56" s="33">
        <v>0</v>
      </c>
      <c r="BI56" s="33">
        <v>0</v>
      </c>
      <c r="BJ56" s="33">
        <v>6.66</v>
      </c>
      <c r="BK56" s="34">
        <f t="shared" si="2"/>
        <v>64.89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0.39</v>
      </c>
      <c r="I57" s="33">
        <v>7.91</v>
      </c>
      <c r="J57" s="33">
        <v>0</v>
      </c>
      <c r="K57" s="33">
        <v>0</v>
      </c>
      <c r="L57" s="33">
        <v>3.38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0.23</v>
      </c>
      <c r="S57" s="33">
        <v>0</v>
      </c>
      <c r="T57" s="33">
        <v>0</v>
      </c>
      <c r="U57" s="33">
        <v>0</v>
      </c>
      <c r="V57" s="33">
        <v>0.42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0.87</v>
      </c>
      <c r="AW57" s="33">
        <v>1.31</v>
      </c>
      <c r="AX57" s="33">
        <v>0</v>
      </c>
      <c r="AY57" s="33">
        <v>0</v>
      </c>
      <c r="AZ57" s="33">
        <v>12.49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3.08</v>
      </c>
      <c r="BG57" s="33">
        <v>1.47</v>
      </c>
      <c r="BH57" s="33">
        <v>0</v>
      </c>
      <c r="BI57" s="33">
        <v>0</v>
      </c>
      <c r="BJ57" s="33">
        <v>7.69</v>
      </c>
      <c r="BK57" s="34">
        <f t="shared" si="2"/>
        <v>39.239999999999995</v>
      </c>
    </row>
    <row r="58" spans="1:63" x14ac:dyDescent="0.2">
      <c r="A58" s="31"/>
      <c r="B58" s="32" t="s">
        <v>62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0.34</v>
      </c>
      <c r="I58" s="33">
        <v>6.31</v>
      </c>
      <c r="J58" s="33">
        <v>0</v>
      </c>
      <c r="K58" s="33">
        <v>0</v>
      </c>
      <c r="L58" s="33">
        <v>2.5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0.25</v>
      </c>
      <c r="S58" s="33">
        <v>0.06</v>
      </c>
      <c r="T58" s="33">
        <v>2.4700000000000002</v>
      </c>
      <c r="U58" s="33">
        <v>0</v>
      </c>
      <c r="V58" s="33">
        <v>0.37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0.02</v>
      </c>
      <c r="AC58" s="33">
        <v>0.02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0.72</v>
      </c>
      <c r="AW58" s="33">
        <v>2.0499999999999998</v>
      </c>
      <c r="AX58" s="33">
        <v>0</v>
      </c>
      <c r="AY58" s="33">
        <v>0</v>
      </c>
      <c r="AZ58" s="33">
        <v>9.44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1.67</v>
      </c>
      <c r="BG58" s="33">
        <v>6.25</v>
      </c>
      <c r="BH58" s="33">
        <v>0</v>
      </c>
      <c r="BI58" s="33">
        <v>0</v>
      </c>
      <c r="BJ58" s="33">
        <v>3.52</v>
      </c>
      <c r="BK58" s="34">
        <f t="shared" si="2"/>
        <v>35.99</v>
      </c>
    </row>
    <row r="59" spans="1:63" x14ac:dyDescent="0.2">
      <c r="A59" s="31"/>
      <c r="B59" s="32" t="s">
        <v>63</v>
      </c>
      <c r="C59" s="33">
        <v>0</v>
      </c>
      <c r="D59" s="33">
        <v>6.16</v>
      </c>
      <c r="E59" s="33">
        <v>0</v>
      </c>
      <c r="F59" s="33">
        <v>0</v>
      </c>
      <c r="G59" s="33">
        <v>0</v>
      </c>
      <c r="H59" s="33">
        <v>0.24</v>
      </c>
      <c r="I59" s="33">
        <v>6.16</v>
      </c>
      <c r="J59" s="33">
        <v>0</v>
      </c>
      <c r="K59" s="33">
        <v>0</v>
      </c>
      <c r="L59" s="33">
        <v>2.48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0.4</v>
      </c>
      <c r="S59" s="33">
        <v>0</v>
      </c>
      <c r="T59" s="33">
        <v>1.23</v>
      </c>
      <c r="U59" s="33">
        <v>0</v>
      </c>
      <c r="V59" s="33">
        <v>0.67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0.04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0.02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2.6</v>
      </c>
      <c r="AW59" s="33">
        <v>0.27</v>
      </c>
      <c r="AX59" s="33">
        <v>0</v>
      </c>
      <c r="AY59" s="33">
        <v>0</v>
      </c>
      <c r="AZ59" s="33">
        <v>2.6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1.63</v>
      </c>
      <c r="BG59" s="33">
        <v>1.83</v>
      </c>
      <c r="BH59" s="33">
        <v>0</v>
      </c>
      <c r="BI59" s="33">
        <v>0</v>
      </c>
      <c r="BJ59" s="33">
        <v>3.16</v>
      </c>
      <c r="BK59" s="34">
        <f t="shared" si="2"/>
        <v>29.490000000000006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0.4</v>
      </c>
      <c r="I60" s="33">
        <v>6.73</v>
      </c>
      <c r="J60" s="33">
        <v>0</v>
      </c>
      <c r="K60" s="33">
        <v>0</v>
      </c>
      <c r="L60" s="33">
        <v>2.91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0.17</v>
      </c>
      <c r="S60" s="33">
        <v>2.71</v>
      </c>
      <c r="T60" s="33">
        <v>0</v>
      </c>
      <c r="U60" s="33">
        <v>0</v>
      </c>
      <c r="V60" s="33">
        <v>0.46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0.06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0.76</v>
      </c>
      <c r="AW60" s="33">
        <v>3.68</v>
      </c>
      <c r="AX60" s="33">
        <v>0</v>
      </c>
      <c r="AY60" s="33">
        <v>0</v>
      </c>
      <c r="AZ60" s="33">
        <v>5.35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1.63</v>
      </c>
      <c r="BG60" s="33">
        <v>1.1299999999999999</v>
      </c>
      <c r="BH60" s="33">
        <v>0</v>
      </c>
      <c r="BI60" s="33">
        <v>0</v>
      </c>
      <c r="BJ60" s="33">
        <v>2.2400000000000002</v>
      </c>
      <c r="BK60" s="34">
        <f t="shared" si="2"/>
        <v>28.230000000000004</v>
      </c>
    </row>
    <row r="61" spans="1:63" ht="13.5" thickBot="1" x14ac:dyDescent="0.25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0.35</v>
      </c>
      <c r="I61" s="33">
        <v>0.56999999999999995</v>
      </c>
      <c r="J61" s="33">
        <v>0</v>
      </c>
      <c r="K61" s="33">
        <v>0</v>
      </c>
      <c r="L61" s="33">
        <v>143.11000000000001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0.1</v>
      </c>
      <c r="S61" s="33">
        <v>0</v>
      </c>
      <c r="T61" s="33">
        <v>0</v>
      </c>
      <c r="U61" s="33">
        <v>0</v>
      </c>
      <c r="V61" s="33">
        <v>0.06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0.01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0.13</v>
      </c>
      <c r="AW61" s="33">
        <v>0</v>
      </c>
      <c r="AX61" s="33">
        <v>0</v>
      </c>
      <c r="AY61" s="33">
        <v>0</v>
      </c>
      <c r="AZ61" s="33">
        <v>0.13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0.03</v>
      </c>
      <c r="BG61" s="33">
        <v>0.02</v>
      </c>
      <c r="BH61" s="33">
        <v>0</v>
      </c>
      <c r="BI61" s="33">
        <v>0</v>
      </c>
      <c r="BJ61" s="33">
        <v>0.09</v>
      </c>
      <c r="BK61" s="34">
        <f t="shared" si="2"/>
        <v>144.6</v>
      </c>
    </row>
    <row r="62" spans="1:63" ht="13.5" thickBot="1" x14ac:dyDescent="0.25">
      <c r="A62" s="37"/>
      <c r="B62" s="38" t="s">
        <v>66</v>
      </c>
      <c r="C62" s="39">
        <f t="shared" ref="C62:BK62" si="3">SUM(C21:C61)</f>
        <v>0</v>
      </c>
      <c r="D62" s="39">
        <f t="shared" si="3"/>
        <v>15.540000000000001</v>
      </c>
      <c r="E62" s="39">
        <f t="shared" si="3"/>
        <v>0</v>
      </c>
      <c r="F62" s="39">
        <f t="shared" si="3"/>
        <v>0</v>
      </c>
      <c r="G62" s="39">
        <f t="shared" si="3"/>
        <v>0</v>
      </c>
      <c r="H62" s="39">
        <f t="shared" si="3"/>
        <v>15.699999999999998</v>
      </c>
      <c r="I62" s="39">
        <f t="shared" si="3"/>
        <v>501.64</v>
      </c>
      <c r="J62" s="39">
        <f t="shared" si="3"/>
        <v>3.23</v>
      </c>
      <c r="K62" s="39">
        <f t="shared" si="3"/>
        <v>0</v>
      </c>
      <c r="L62" s="39">
        <f t="shared" si="3"/>
        <v>757.0200000000001</v>
      </c>
      <c r="M62" s="39">
        <f t="shared" si="3"/>
        <v>0</v>
      </c>
      <c r="N62" s="39">
        <f t="shared" si="3"/>
        <v>0</v>
      </c>
      <c r="O62" s="39">
        <f t="shared" si="3"/>
        <v>0</v>
      </c>
      <c r="P62" s="39">
        <f t="shared" si="3"/>
        <v>0</v>
      </c>
      <c r="Q62" s="39">
        <f t="shared" si="3"/>
        <v>0</v>
      </c>
      <c r="R62" s="39">
        <f t="shared" si="3"/>
        <v>8.5299999999999994</v>
      </c>
      <c r="S62" s="39">
        <f t="shared" si="3"/>
        <v>54.330000000000005</v>
      </c>
      <c r="T62" s="39">
        <f t="shared" si="3"/>
        <v>24.81</v>
      </c>
      <c r="U62" s="39">
        <f t="shared" si="3"/>
        <v>0</v>
      </c>
      <c r="V62" s="39">
        <f t="shared" si="3"/>
        <v>63.129999999999988</v>
      </c>
      <c r="W62" s="39">
        <f t="shared" si="3"/>
        <v>0</v>
      </c>
      <c r="X62" s="39">
        <f t="shared" si="3"/>
        <v>0</v>
      </c>
      <c r="Y62" s="39">
        <f t="shared" si="3"/>
        <v>0</v>
      </c>
      <c r="Z62" s="39">
        <f t="shared" si="3"/>
        <v>0</v>
      </c>
      <c r="AA62" s="39">
        <f t="shared" si="3"/>
        <v>0</v>
      </c>
      <c r="AB62" s="39">
        <f t="shared" si="3"/>
        <v>0.9700000000000002</v>
      </c>
      <c r="AC62" s="39">
        <f t="shared" si="3"/>
        <v>1.6700000000000002</v>
      </c>
      <c r="AD62" s="39">
        <f t="shared" si="3"/>
        <v>0</v>
      </c>
      <c r="AE62" s="39">
        <f t="shared" si="3"/>
        <v>0</v>
      </c>
      <c r="AF62" s="39">
        <f t="shared" si="3"/>
        <v>7.0499999999999989</v>
      </c>
      <c r="AG62" s="39">
        <f t="shared" si="3"/>
        <v>0</v>
      </c>
      <c r="AH62" s="39">
        <f t="shared" si="3"/>
        <v>0</v>
      </c>
      <c r="AI62" s="39">
        <f t="shared" si="3"/>
        <v>0</v>
      </c>
      <c r="AJ62" s="39">
        <f t="shared" si="3"/>
        <v>0</v>
      </c>
      <c r="AK62" s="39">
        <f t="shared" si="3"/>
        <v>0</v>
      </c>
      <c r="AL62" s="39">
        <f t="shared" si="3"/>
        <v>0.21000000000000002</v>
      </c>
      <c r="AM62" s="39">
        <f t="shared" si="3"/>
        <v>0.03</v>
      </c>
      <c r="AN62" s="39">
        <f t="shared" si="3"/>
        <v>0</v>
      </c>
      <c r="AO62" s="39">
        <f t="shared" si="3"/>
        <v>0</v>
      </c>
      <c r="AP62" s="39">
        <f t="shared" si="3"/>
        <v>0.39000000000000007</v>
      </c>
      <c r="AQ62" s="39">
        <f t="shared" si="3"/>
        <v>0</v>
      </c>
      <c r="AR62" s="39">
        <f t="shared" si="3"/>
        <v>0</v>
      </c>
      <c r="AS62" s="39">
        <f t="shared" si="3"/>
        <v>0</v>
      </c>
      <c r="AT62" s="39">
        <f t="shared" si="3"/>
        <v>0</v>
      </c>
      <c r="AU62" s="39">
        <f t="shared" si="3"/>
        <v>0</v>
      </c>
      <c r="AV62" s="39">
        <f t="shared" si="3"/>
        <v>60.92</v>
      </c>
      <c r="AW62" s="39">
        <f t="shared" si="3"/>
        <v>145.52000000000001</v>
      </c>
      <c r="AX62" s="39">
        <f t="shared" si="3"/>
        <v>1.6800000000000002</v>
      </c>
      <c r="AY62" s="39">
        <f t="shared" si="3"/>
        <v>0</v>
      </c>
      <c r="AZ62" s="39">
        <f t="shared" si="3"/>
        <v>545.86000000000013</v>
      </c>
      <c r="BA62" s="39">
        <f t="shared" si="3"/>
        <v>0</v>
      </c>
      <c r="BB62" s="39">
        <f t="shared" si="3"/>
        <v>0</v>
      </c>
      <c r="BC62" s="39">
        <f t="shared" si="3"/>
        <v>0</v>
      </c>
      <c r="BD62" s="39">
        <f t="shared" si="3"/>
        <v>0</v>
      </c>
      <c r="BE62" s="39">
        <f t="shared" si="3"/>
        <v>0</v>
      </c>
      <c r="BF62" s="39">
        <f t="shared" si="3"/>
        <v>92.32</v>
      </c>
      <c r="BG62" s="39">
        <f t="shared" si="3"/>
        <v>46.8</v>
      </c>
      <c r="BH62" s="39">
        <f t="shared" si="3"/>
        <v>9.2999999999999989</v>
      </c>
      <c r="BI62" s="39">
        <f t="shared" si="3"/>
        <v>0</v>
      </c>
      <c r="BJ62" s="39">
        <f t="shared" si="3"/>
        <v>194.42</v>
      </c>
      <c r="BK62" s="44">
        <f t="shared" si="3"/>
        <v>2551.0699999999988</v>
      </c>
    </row>
    <row r="63" spans="1:63" ht="13.5" thickBot="1" x14ac:dyDescent="0.25">
      <c r="A63" s="45" t="s">
        <v>67</v>
      </c>
      <c r="B63" s="46" t="s">
        <v>68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4">
        <f>SUM(C63:BJ63)</f>
        <v>0</v>
      </c>
    </row>
    <row r="64" spans="1:63" ht="13.5" thickBot="1" x14ac:dyDescent="0.25">
      <c r="A64" s="47"/>
      <c r="B64" s="38" t="s">
        <v>69</v>
      </c>
      <c r="C64" s="39">
        <f>SUM(C63)</f>
        <v>0</v>
      </c>
      <c r="D64" s="39">
        <f t="shared" ref="D64:BJ64" si="4">SUM(D63)</f>
        <v>0</v>
      </c>
      <c r="E64" s="39">
        <f t="shared" si="4"/>
        <v>0</v>
      </c>
      <c r="F64" s="39">
        <f t="shared" si="4"/>
        <v>0</v>
      </c>
      <c r="G64" s="39">
        <f t="shared" si="4"/>
        <v>0</v>
      </c>
      <c r="H64" s="39">
        <f t="shared" si="4"/>
        <v>0</v>
      </c>
      <c r="I64" s="39">
        <f t="shared" si="4"/>
        <v>0</v>
      </c>
      <c r="J64" s="39">
        <f t="shared" si="4"/>
        <v>0</v>
      </c>
      <c r="K64" s="39">
        <f t="shared" si="4"/>
        <v>0</v>
      </c>
      <c r="L64" s="39">
        <f t="shared" si="4"/>
        <v>0</v>
      </c>
      <c r="M64" s="39">
        <f t="shared" si="4"/>
        <v>0</v>
      </c>
      <c r="N64" s="39">
        <f t="shared" si="4"/>
        <v>0</v>
      </c>
      <c r="O64" s="39">
        <f t="shared" si="4"/>
        <v>0</v>
      </c>
      <c r="P64" s="39">
        <f t="shared" si="4"/>
        <v>0</v>
      </c>
      <c r="Q64" s="39">
        <f t="shared" si="4"/>
        <v>0</v>
      </c>
      <c r="R64" s="39">
        <f t="shared" si="4"/>
        <v>0</v>
      </c>
      <c r="S64" s="39">
        <f t="shared" si="4"/>
        <v>0</v>
      </c>
      <c r="T64" s="39">
        <f t="shared" si="4"/>
        <v>0</v>
      </c>
      <c r="U64" s="39">
        <f t="shared" si="4"/>
        <v>0</v>
      </c>
      <c r="V64" s="39">
        <f t="shared" si="4"/>
        <v>0</v>
      </c>
      <c r="W64" s="39">
        <f t="shared" si="4"/>
        <v>0</v>
      </c>
      <c r="X64" s="39">
        <f t="shared" si="4"/>
        <v>0</v>
      </c>
      <c r="Y64" s="39">
        <f t="shared" si="4"/>
        <v>0</v>
      </c>
      <c r="Z64" s="39">
        <f t="shared" si="4"/>
        <v>0</v>
      </c>
      <c r="AA64" s="39">
        <f t="shared" si="4"/>
        <v>0</v>
      </c>
      <c r="AB64" s="39">
        <f t="shared" si="4"/>
        <v>0</v>
      </c>
      <c r="AC64" s="39">
        <f t="shared" si="4"/>
        <v>0</v>
      </c>
      <c r="AD64" s="39">
        <f t="shared" si="4"/>
        <v>0</v>
      </c>
      <c r="AE64" s="39">
        <f t="shared" si="4"/>
        <v>0</v>
      </c>
      <c r="AF64" s="39">
        <f t="shared" si="4"/>
        <v>0</v>
      </c>
      <c r="AG64" s="39">
        <f t="shared" si="4"/>
        <v>0</v>
      </c>
      <c r="AH64" s="39">
        <f t="shared" si="4"/>
        <v>0</v>
      </c>
      <c r="AI64" s="39">
        <f t="shared" si="4"/>
        <v>0</v>
      </c>
      <c r="AJ64" s="39">
        <f t="shared" si="4"/>
        <v>0</v>
      </c>
      <c r="AK64" s="39">
        <f t="shared" si="4"/>
        <v>0</v>
      </c>
      <c r="AL64" s="39">
        <f t="shared" si="4"/>
        <v>0</v>
      </c>
      <c r="AM64" s="39">
        <f t="shared" si="4"/>
        <v>0</v>
      </c>
      <c r="AN64" s="39">
        <f t="shared" si="4"/>
        <v>0</v>
      </c>
      <c r="AO64" s="39">
        <f t="shared" si="4"/>
        <v>0</v>
      </c>
      <c r="AP64" s="39">
        <f t="shared" si="4"/>
        <v>0</v>
      </c>
      <c r="AQ64" s="39">
        <f t="shared" si="4"/>
        <v>0</v>
      </c>
      <c r="AR64" s="39">
        <f t="shared" si="4"/>
        <v>0</v>
      </c>
      <c r="AS64" s="39">
        <f t="shared" si="4"/>
        <v>0</v>
      </c>
      <c r="AT64" s="39">
        <f t="shared" si="4"/>
        <v>0</v>
      </c>
      <c r="AU64" s="39">
        <f t="shared" si="4"/>
        <v>0</v>
      </c>
      <c r="AV64" s="39">
        <f t="shared" si="4"/>
        <v>0</v>
      </c>
      <c r="AW64" s="39">
        <f t="shared" si="4"/>
        <v>0</v>
      </c>
      <c r="AX64" s="39">
        <f t="shared" si="4"/>
        <v>0</v>
      </c>
      <c r="AY64" s="39">
        <f t="shared" si="4"/>
        <v>0</v>
      </c>
      <c r="AZ64" s="39">
        <f t="shared" si="4"/>
        <v>0</v>
      </c>
      <c r="BA64" s="39">
        <f t="shared" si="4"/>
        <v>0</v>
      </c>
      <c r="BB64" s="39">
        <f t="shared" si="4"/>
        <v>0</v>
      </c>
      <c r="BC64" s="39">
        <f t="shared" si="4"/>
        <v>0</v>
      </c>
      <c r="BD64" s="39">
        <f t="shared" si="4"/>
        <v>0</v>
      </c>
      <c r="BE64" s="39">
        <f t="shared" si="4"/>
        <v>0</v>
      </c>
      <c r="BF64" s="39">
        <f t="shared" si="4"/>
        <v>0</v>
      </c>
      <c r="BG64" s="39">
        <f t="shared" si="4"/>
        <v>0</v>
      </c>
      <c r="BH64" s="39">
        <f t="shared" si="4"/>
        <v>0</v>
      </c>
      <c r="BI64" s="39">
        <f t="shared" si="4"/>
        <v>0</v>
      </c>
      <c r="BJ64" s="39">
        <f t="shared" si="4"/>
        <v>0</v>
      </c>
      <c r="BK64" s="39">
        <v>0</v>
      </c>
    </row>
    <row r="65" spans="1:63" ht="13.5" thickBot="1" x14ac:dyDescent="0.25">
      <c r="A65" s="45" t="s">
        <v>70</v>
      </c>
      <c r="B65" s="46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4">
        <f>SUM(C65:BJ65)</f>
        <v>0</v>
      </c>
    </row>
    <row r="66" spans="1:63" ht="13.5" thickBot="1" x14ac:dyDescent="0.25">
      <c r="A66" s="47"/>
      <c r="B66" s="38" t="s">
        <v>72</v>
      </c>
      <c r="C66" s="39">
        <f t="shared" ref="C66:BJ66" si="5">SUM(C65)</f>
        <v>0</v>
      </c>
      <c r="D66" s="39">
        <f t="shared" si="5"/>
        <v>0</v>
      </c>
      <c r="E66" s="39">
        <f t="shared" si="5"/>
        <v>0</v>
      </c>
      <c r="F66" s="39">
        <f t="shared" si="5"/>
        <v>0</v>
      </c>
      <c r="G66" s="39">
        <f t="shared" si="5"/>
        <v>0</v>
      </c>
      <c r="H66" s="39">
        <f t="shared" si="5"/>
        <v>0</v>
      </c>
      <c r="I66" s="39">
        <f t="shared" si="5"/>
        <v>0</v>
      </c>
      <c r="J66" s="39">
        <f t="shared" si="5"/>
        <v>0</v>
      </c>
      <c r="K66" s="39">
        <f t="shared" si="5"/>
        <v>0</v>
      </c>
      <c r="L66" s="39">
        <f t="shared" si="5"/>
        <v>0</v>
      </c>
      <c r="M66" s="39">
        <f t="shared" si="5"/>
        <v>0</v>
      </c>
      <c r="N66" s="39">
        <f t="shared" si="5"/>
        <v>0</v>
      </c>
      <c r="O66" s="39">
        <f t="shared" si="5"/>
        <v>0</v>
      </c>
      <c r="P66" s="39">
        <f t="shared" si="5"/>
        <v>0</v>
      </c>
      <c r="Q66" s="39">
        <f t="shared" si="5"/>
        <v>0</v>
      </c>
      <c r="R66" s="39">
        <f t="shared" si="5"/>
        <v>0</v>
      </c>
      <c r="S66" s="39">
        <f t="shared" si="5"/>
        <v>0</v>
      </c>
      <c r="T66" s="39">
        <f t="shared" si="5"/>
        <v>0</v>
      </c>
      <c r="U66" s="39">
        <f t="shared" si="5"/>
        <v>0</v>
      </c>
      <c r="V66" s="39">
        <f t="shared" si="5"/>
        <v>0</v>
      </c>
      <c r="W66" s="39">
        <f t="shared" si="5"/>
        <v>0</v>
      </c>
      <c r="X66" s="39">
        <f t="shared" si="5"/>
        <v>0</v>
      </c>
      <c r="Y66" s="39">
        <f t="shared" si="5"/>
        <v>0</v>
      </c>
      <c r="Z66" s="39">
        <f t="shared" si="5"/>
        <v>0</v>
      </c>
      <c r="AA66" s="39">
        <f t="shared" si="5"/>
        <v>0</v>
      </c>
      <c r="AB66" s="39">
        <f t="shared" si="5"/>
        <v>0</v>
      </c>
      <c r="AC66" s="39">
        <f t="shared" si="5"/>
        <v>0</v>
      </c>
      <c r="AD66" s="39">
        <f t="shared" si="5"/>
        <v>0</v>
      </c>
      <c r="AE66" s="39">
        <f t="shared" si="5"/>
        <v>0</v>
      </c>
      <c r="AF66" s="39">
        <f t="shared" si="5"/>
        <v>0</v>
      </c>
      <c r="AG66" s="39">
        <f t="shared" si="5"/>
        <v>0</v>
      </c>
      <c r="AH66" s="39">
        <f t="shared" si="5"/>
        <v>0</v>
      </c>
      <c r="AI66" s="39">
        <f t="shared" si="5"/>
        <v>0</v>
      </c>
      <c r="AJ66" s="39">
        <f t="shared" si="5"/>
        <v>0</v>
      </c>
      <c r="AK66" s="39">
        <f t="shared" si="5"/>
        <v>0</v>
      </c>
      <c r="AL66" s="39">
        <f t="shared" si="5"/>
        <v>0</v>
      </c>
      <c r="AM66" s="39">
        <f t="shared" si="5"/>
        <v>0</v>
      </c>
      <c r="AN66" s="39">
        <f t="shared" si="5"/>
        <v>0</v>
      </c>
      <c r="AO66" s="39">
        <f t="shared" si="5"/>
        <v>0</v>
      </c>
      <c r="AP66" s="39">
        <f t="shared" si="5"/>
        <v>0</v>
      </c>
      <c r="AQ66" s="39">
        <f t="shared" si="5"/>
        <v>0</v>
      </c>
      <c r="AR66" s="39">
        <f t="shared" si="5"/>
        <v>0</v>
      </c>
      <c r="AS66" s="39">
        <f t="shared" si="5"/>
        <v>0</v>
      </c>
      <c r="AT66" s="39">
        <f t="shared" si="5"/>
        <v>0</v>
      </c>
      <c r="AU66" s="39">
        <f t="shared" si="5"/>
        <v>0</v>
      </c>
      <c r="AV66" s="39">
        <f t="shared" si="5"/>
        <v>0</v>
      </c>
      <c r="AW66" s="39">
        <f t="shared" si="5"/>
        <v>0</v>
      </c>
      <c r="AX66" s="39">
        <f t="shared" si="5"/>
        <v>0</v>
      </c>
      <c r="AY66" s="39">
        <f t="shared" si="5"/>
        <v>0</v>
      </c>
      <c r="AZ66" s="39">
        <f t="shared" si="5"/>
        <v>0</v>
      </c>
      <c r="BA66" s="39">
        <f t="shared" si="5"/>
        <v>0</v>
      </c>
      <c r="BB66" s="39">
        <f t="shared" si="5"/>
        <v>0</v>
      </c>
      <c r="BC66" s="39">
        <f t="shared" si="5"/>
        <v>0</v>
      </c>
      <c r="BD66" s="39">
        <f t="shared" si="5"/>
        <v>0</v>
      </c>
      <c r="BE66" s="39">
        <f t="shared" si="5"/>
        <v>0</v>
      </c>
      <c r="BF66" s="39">
        <f t="shared" si="5"/>
        <v>0</v>
      </c>
      <c r="BG66" s="39">
        <f t="shared" si="5"/>
        <v>0</v>
      </c>
      <c r="BH66" s="39">
        <f t="shared" si="5"/>
        <v>0</v>
      </c>
      <c r="BI66" s="39">
        <f t="shared" si="5"/>
        <v>0</v>
      </c>
      <c r="BJ66" s="39">
        <f t="shared" si="5"/>
        <v>0</v>
      </c>
      <c r="BK66" s="39">
        <v>0</v>
      </c>
    </row>
    <row r="67" spans="1:63" x14ac:dyDescent="0.2">
      <c r="A67" s="40" t="s">
        <v>73</v>
      </c>
      <c r="B67" s="41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34"/>
    </row>
    <row r="68" spans="1:63" x14ac:dyDescent="0.2">
      <c r="A68" s="48"/>
      <c r="B68" s="49" t="s">
        <v>75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59.23</v>
      </c>
      <c r="I68" s="50">
        <v>0</v>
      </c>
      <c r="J68" s="50">
        <v>0</v>
      </c>
      <c r="K68" s="50">
        <v>0</v>
      </c>
      <c r="L68" s="50">
        <v>0.28999999999999998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51.74</v>
      </c>
      <c r="S68" s="50">
        <v>0</v>
      </c>
      <c r="T68" s="50">
        <v>0</v>
      </c>
      <c r="U68" s="50">
        <v>0</v>
      </c>
      <c r="V68" s="50">
        <v>0.28000000000000003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10.11</v>
      </c>
      <c r="AC68" s="50">
        <v>0</v>
      </c>
      <c r="AD68" s="50">
        <v>0</v>
      </c>
      <c r="AE68" s="50">
        <v>0</v>
      </c>
      <c r="AF68" s="50">
        <v>0.04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5.92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2206.3200000000002</v>
      </c>
      <c r="AW68" s="50">
        <v>0.69</v>
      </c>
      <c r="AX68" s="50">
        <v>0</v>
      </c>
      <c r="AY68" s="50">
        <v>0</v>
      </c>
      <c r="AZ68" s="50">
        <v>12.18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>
        <v>3014.7599999999998</v>
      </c>
      <c r="BG68" s="50">
        <v>0.78</v>
      </c>
      <c r="BH68" s="50">
        <v>0</v>
      </c>
      <c r="BI68" s="50">
        <v>0</v>
      </c>
      <c r="BJ68" s="50">
        <v>11.49</v>
      </c>
      <c r="BK68" s="34">
        <f t="shared" ref="BK68:BK91" si="6">SUM(C68:BJ68)</f>
        <v>5373.829999999999</v>
      </c>
    </row>
    <row r="69" spans="1:63" x14ac:dyDescent="0.2">
      <c r="A69" s="51"/>
      <c r="B69" s="52" t="s">
        <v>76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28.6</v>
      </c>
      <c r="I69" s="53">
        <v>0</v>
      </c>
      <c r="J69" s="53">
        <v>0</v>
      </c>
      <c r="K69" s="53">
        <v>0</v>
      </c>
      <c r="L69" s="53">
        <v>3.31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150.76</v>
      </c>
      <c r="S69" s="53">
        <v>0</v>
      </c>
      <c r="T69" s="53">
        <v>0</v>
      </c>
      <c r="U69" s="53">
        <v>0</v>
      </c>
      <c r="V69" s="53">
        <v>12.32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7.15</v>
      </c>
      <c r="AC69" s="53">
        <v>0</v>
      </c>
      <c r="AD69" s="53">
        <v>0</v>
      </c>
      <c r="AE69" s="53">
        <v>0</v>
      </c>
      <c r="AF69" s="53">
        <v>1.32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4.41</v>
      </c>
      <c r="AM69" s="53">
        <v>0</v>
      </c>
      <c r="AN69" s="53">
        <v>0</v>
      </c>
      <c r="AO69" s="53">
        <v>0</v>
      </c>
      <c r="AP69" s="53">
        <v>0.41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1161.19</v>
      </c>
      <c r="AW69" s="53">
        <v>0.04</v>
      </c>
      <c r="AX69" s="53">
        <v>0</v>
      </c>
      <c r="AY69" s="53">
        <v>0</v>
      </c>
      <c r="AZ69" s="53">
        <v>83.97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2687.6</v>
      </c>
      <c r="BG69" s="53">
        <v>0.02</v>
      </c>
      <c r="BH69" s="53">
        <v>0.01</v>
      </c>
      <c r="BI69" s="53">
        <v>0</v>
      </c>
      <c r="BJ69" s="53">
        <v>104.79</v>
      </c>
      <c r="BK69" s="34">
        <f t="shared" si="6"/>
        <v>4245.9000000000005</v>
      </c>
    </row>
    <row r="70" spans="1:63" x14ac:dyDescent="0.2">
      <c r="A70" s="51"/>
      <c r="B70" s="52" t="s">
        <v>77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61.9</v>
      </c>
      <c r="I70" s="53">
        <v>0</v>
      </c>
      <c r="J70" s="53">
        <v>0</v>
      </c>
      <c r="K70" s="53">
        <v>0</v>
      </c>
      <c r="L70" s="53">
        <v>15.67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38.92</v>
      </c>
      <c r="S70" s="53">
        <v>0.03</v>
      </c>
      <c r="T70" s="53">
        <v>0</v>
      </c>
      <c r="U70" s="53">
        <v>0</v>
      </c>
      <c r="V70" s="53">
        <v>7.73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56.71</v>
      </c>
      <c r="AC70" s="53">
        <v>0</v>
      </c>
      <c r="AD70" s="53">
        <v>0</v>
      </c>
      <c r="AE70" s="53">
        <v>0</v>
      </c>
      <c r="AF70" s="53">
        <v>2.95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637.28</v>
      </c>
      <c r="AM70" s="53">
        <v>0</v>
      </c>
      <c r="AN70" s="53">
        <v>0</v>
      </c>
      <c r="AO70" s="53">
        <v>0</v>
      </c>
      <c r="AP70" s="53">
        <v>0.59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1012.46</v>
      </c>
      <c r="AW70" s="53">
        <v>0.9</v>
      </c>
      <c r="AX70" s="53">
        <v>0</v>
      </c>
      <c r="AY70" s="53">
        <v>0</v>
      </c>
      <c r="AZ70" s="53">
        <v>190.27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1411.34</v>
      </c>
      <c r="BG70" s="53">
        <v>1.33</v>
      </c>
      <c r="BH70" s="53">
        <v>0</v>
      </c>
      <c r="BI70" s="53">
        <v>0</v>
      </c>
      <c r="BJ70" s="53">
        <v>184.05</v>
      </c>
      <c r="BK70" s="34">
        <f t="shared" si="6"/>
        <v>3622.13</v>
      </c>
    </row>
    <row r="71" spans="1:63" x14ac:dyDescent="0.2">
      <c r="A71" s="51"/>
      <c r="B71" s="52" t="s">
        <v>78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3.03</v>
      </c>
      <c r="I71" s="53">
        <v>19.059999999999999</v>
      </c>
      <c r="J71" s="53">
        <v>0</v>
      </c>
      <c r="K71" s="53">
        <v>0</v>
      </c>
      <c r="L71" s="53">
        <v>19.97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1.5</v>
      </c>
      <c r="S71" s="53">
        <v>0.03</v>
      </c>
      <c r="T71" s="53">
        <v>0</v>
      </c>
      <c r="U71" s="53">
        <v>0</v>
      </c>
      <c r="V71" s="53">
        <v>0.83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0.53</v>
      </c>
      <c r="AC71" s="53">
        <v>0.19</v>
      </c>
      <c r="AD71" s="53">
        <v>0</v>
      </c>
      <c r="AE71" s="53">
        <v>0</v>
      </c>
      <c r="AF71" s="53">
        <v>2.29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0.17</v>
      </c>
      <c r="AM71" s="53">
        <v>0.04</v>
      </c>
      <c r="AN71" s="53">
        <v>0</v>
      </c>
      <c r="AO71" s="53">
        <v>0</v>
      </c>
      <c r="AP71" s="53">
        <v>0.26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71.3</v>
      </c>
      <c r="AW71" s="53">
        <v>15.49</v>
      </c>
      <c r="AX71" s="53">
        <v>20.48</v>
      </c>
      <c r="AY71" s="53">
        <v>0</v>
      </c>
      <c r="AZ71" s="53">
        <v>49.54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64.010000000000005</v>
      </c>
      <c r="BG71" s="53">
        <v>10.78</v>
      </c>
      <c r="BH71" s="53">
        <v>0</v>
      </c>
      <c r="BI71" s="53">
        <v>0</v>
      </c>
      <c r="BJ71" s="53">
        <v>9.4700000000000006</v>
      </c>
      <c r="BK71" s="34">
        <f t="shared" si="6"/>
        <v>288.96999999999997</v>
      </c>
    </row>
    <row r="72" spans="1:63" x14ac:dyDescent="0.2">
      <c r="A72" s="51"/>
      <c r="B72" s="52" t="s">
        <v>79</v>
      </c>
      <c r="C72" s="53">
        <v>0</v>
      </c>
      <c r="D72" s="53">
        <v>0</v>
      </c>
      <c r="E72" s="53">
        <v>1.97</v>
      </c>
      <c r="F72" s="53">
        <v>0</v>
      </c>
      <c r="G72" s="53">
        <v>0</v>
      </c>
      <c r="H72" s="53">
        <v>11.67</v>
      </c>
      <c r="I72" s="53">
        <v>963.42</v>
      </c>
      <c r="J72" s="53">
        <v>19.93</v>
      </c>
      <c r="K72" s="53">
        <v>0</v>
      </c>
      <c r="L72" s="53">
        <v>294.93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5.67</v>
      </c>
      <c r="S72" s="53">
        <v>94.19</v>
      </c>
      <c r="T72" s="53">
        <v>0.98</v>
      </c>
      <c r="U72" s="53">
        <v>0</v>
      </c>
      <c r="V72" s="53">
        <v>23.28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0.91</v>
      </c>
      <c r="AC72" s="53">
        <v>3.25</v>
      </c>
      <c r="AD72" s="53">
        <v>0</v>
      </c>
      <c r="AE72" s="53">
        <v>0</v>
      </c>
      <c r="AF72" s="53">
        <v>15.61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0.24</v>
      </c>
      <c r="AM72" s="53">
        <v>2.35</v>
      </c>
      <c r="AN72" s="53">
        <v>0</v>
      </c>
      <c r="AO72" s="53">
        <v>0</v>
      </c>
      <c r="AP72" s="53">
        <v>18.77</v>
      </c>
      <c r="AQ72" s="53">
        <v>0</v>
      </c>
      <c r="AR72" s="53">
        <v>0</v>
      </c>
      <c r="AS72" s="53">
        <v>0</v>
      </c>
      <c r="AT72" s="53">
        <v>0</v>
      </c>
      <c r="AU72" s="53">
        <v>0</v>
      </c>
      <c r="AV72" s="53">
        <v>41.75</v>
      </c>
      <c r="AW72" s="53">
        <v>1147.3699999999999</v>
      </c>
      <c r="AX72" s="53">
        <v>7.99</v>
      </c>
      <c r="AY72" s="53">
        <v>0</v>
      </c>
      <c r="AZ72" s="53">
        <v>666.32</v>
      </c>
      <c r="BA72" s="53">
        <v>0</v>
      </c>
      <c r="BB72" s="53">
        <v>0</v>
      </c>
      <c r="BC72" s="53">
        <v>0</v>
      </c>
      <c r="BD72" s="53">
        <v>0</v>
      </c>
      <c r="BE72" s="53">
        <v>0</v>
      </c>
      <c r="BF72" s="53">
        <v>26.01</v>
      </c>
      <c r="BG72" s="53">
        <v>43.65</v>
      </c>
      <c r="BH72" s="53">
        <v>289.62</v>
      </c>
      <c r="BI72" s="53">
        <v>0</v>
      </c>
      <c r="BJ72" s="53">
        <v>86.35</v>
      </c>
      <c r="BK72" s="34">
        <f t="shared" si="6"/>
        <v>3766.23</v>
      </c>
    </row>
    <row r="73" spans="1:63" x14ac:dyDescent="0.2">
      <c r="A73" s="51"/>
      <c r="B73" s="52" t="s">
        <v>80</v>
      </c>
      <c r="C73" s="53">
        <v>0</v>
      </c>
      <c r="D73" s="53">
        <v>64.08</v>
      </c>
      <c r="E73" s="53">
        <v>0</v>
      </c>
      <c r="F73" s="53">
        <v>0</v>
      </c>
      <c r="G73" s="53">
        <v>0</v>
      </c>
      <c r="H73" s="53">
        <v>11</v>
      </c>
      <c r="I73" s="53">
        <v>1083.6400000000001</v>
      </c>
      <c r="J73" s="53">
        <v>78.87</v>
      </c>
      <c r="K73" s="53">
        <v>0</v>
      </c>
      <c r="L73" s="53">
        <v>170.31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6.01</v>
      </c>
      <c r="S73" s="53">
        <v>75.81</v>
      </c>
      <c r="T73" s="53">
        <v>8.2100000000000009</v>
      </c>
      <c r="U73" s="53">
        <v>0</v>
      </c>
      <c r="V73" s="53">
        <v>62.96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0.33</v>
      </c>
      <c r="AC73" s="53">
        <v>8.4700000000000006</v>
      </c>
      <c r="AD73" s="53">
        <v>0</v>
      </c>
      <c r="AE73" s="53">
        <v>0</v>
      </c>
      <c r="AF73" s="53">
        <v>1.95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0.2</v>
      </c>
      <c r="AM73" s="53">
        <v>0</v>
      </c>
      <c r="AN73" s="53">
        <v>0</v>
      </c>
      <c r="AO73" s="53">
        <v>0</v>
      </c>
      <c r="AP73" s="53">
        <v>0.3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25.74</v>
      </c>
      <c r="AW73" s="53">
        <v>1725.08</v>
      </c>
      <c r="AX73" s="53">
        <v>2.96</v>
      </c>
      <c r="AY73" s="53">
        <v>0</v>
      </c>
      <c r="AZ73" s="53">
        <v>342.73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21.31</v>
      </c>
      <c r="BG73" s="53">
        <v>44.24</v>
      </c>
      <c r="BH73" s="53">
        <v>0</v>
      </c>
      <c r="BI73" s="53">
        <v>0</v>
      </c>
      <c r="BJ73" s="53">
        <v>61.92</v>
      </c>
      <c r="BK73" s="34">
        <f t="shared" si="6"/>
        <v>3796.12</v>
      </c>
    </row>
    <row r="74" spans="1:63" x14ac:dyDescent="0.2">
      <c r="A74" s="51"/>
      <c r="B74" s="52" t="s">
        <v>81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21.22</v>
      </c>
      <c r="I74" s="53">
        <v>390.8</v>
      </c>
      <c r="J74" s="53">
        <v>155.21</v>
      </c>
      <c r="K74" s="53">
        <v>0</v>
      </c>
      <c r="L74" s="53">
        <v>82.57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19.399999999999999</v>
      </c>
      <c r="S74" s="53">
        <v>163.72999999999999</v>
      </c>
      <c r="T74" s="53">
        <v>16.93</v>
      </c>
      <c r="U74" s="53">
        <v>0</v>
      </c>
      <c r="V74" s="53">
        <v>34.369999999999997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0.89</v>
      </c>
      <c r="AC74" s="53">
        <v>0</v>
      </c>
      <c r="AD74" s="53">
        <v>0</v>
      </c>
      <c r="AE74" s="53">
        <v>0</v>
      </c>
      <c r="AF74" s="53">
        <v>1.04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0.28999999999999998</v>
      </c>
      <c r="AM74" s="53">
        <v>0.08</v>
      </c>
      <c r="AN74" s="53">
        <v>0</v>
      </c>
      <c r="AO74" s="53">
        <v>0</v>
      </c>
      <c r="AP74" s="53">
        <v>1.36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127.96</v>
      </c>
      <c r="AW74" s="53">
        <v>229.98999999999998</v>
      </c>
      <c r="AX74" s="53">
        <v>3.52</v>
      </c>
      <c r="AY74" s="53">
        <v>0</v>
      </c>
      <c r="AZ74" s="53">
        <v>383.63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243.76</v>
      </c>
      <c r="BG74" s="53">
        <v>93.89</v>
      </c>
      <c r="BH74" s="53">
        <v>30.87</v>
      </c>
      <c r="BI74" s="53">
        <v>0</v>
      </c>
      <c r="BJ74" s="53">
        <v>315.51</v>
      </c>
      <c r="BK74" s="34">
        <f t="shared" si="6"/>
        <v>2317.0199999999995</v>
      </c>
    </row>
    <row r="75" spans="1:63" x14ac:dyDescent="0.2">
      <c r="A75" s="51"/>
      <c r="B75" s="52" t="s">
        <v>82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11.57</v>
      </c>
      <c r="I75" s="53">
        <v>53.55</v>
      </c>
      <c r="J75" s="53">
        <v>0</v>
      </c>
      <c r="K75" s="53">
        <v>0</v>
      </c>
      <c r="L75" s="53">
        <v>20.6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6.72</v>
      </c>
      <c r="S75" s="53">
        <v>8.35</v>
      </c>
      <c r="T75" s="53">
        <v>0</v>
      </c>
      <c r="U75" s="53">
        <v>0</v>
      </c>
      <c r="V75" s="53">
        <v>14.53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2.27</v>
      </c>
      <c r="AC75" s="53">
        <v>2.81</v>
      </c>
      <c r="AD75" s="53">
        <v>0</v>
      </c>
      <c r="AE75" s="53">
        <v>0</v>
      </c>
      <c r="AF75" s="53">
        <v>6.7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1.98</v>
      </c>
      <c r="AM75" s="53">
        <v>0.28000000000000003</v>
      </c>
      <c r="AN75" s="53">
        <v>0</v>
      </c>
      <c r="AO75" s="53">
        <v>0</v>
      </c>
      <c r="AP75" s="53">
        <v>3.8</v>
      </c>
      <c r="AQ75" s="53">
        <v>0</v>
      </c>
      <c r="AR75" s="53">
        <v>0</v>
      </c>
      <c r="AS75" s="53">
        <v>0</v>
      </c>
      <c r="AT75" s="53">
        <v>0</v>
      </c>
      <c r="AU75" s="53">
        <v>0</v>
      </c>
      <c r="AV75" s="53">
        <v>170.87</v>
      </c>
      <c r="AW75" s="53">
        <v>360.76</v>
      </c>
      <c r="AX75" s="53">
        <v>0.05</v>
      </c>
      <c r="AY75" s="53">
        <v>0</v>
      </c>
      <c r="AZ75" s="53">
        <v>229.35</v>
      </c>
      <c r="BA75" s="53">
        <v>0</v>
      </c>
      <c r="BB75" s="53">
        <v>0</v>
      </c>
      <c r="BC75" s="53">
        <v>0</v>
      </c>
      <c r="BD75" s="53">
        <v>0</v>
      </c>
      <c r="BE75" s="53">
        <v>0</v>
      </c>
      <c r="BF75" s="53">
        <v>275.39</v>
      </c>
      <c r="BG75" s="53">
        <v>171.71</v>
      </c>
      <c r="BH75" s="53">
        <v>0.56999999999999995</v>
      </c>
      <c r="BI75" s="53">
        <v>0</v>
      </c>
      <c r="BJ75" s="53">
        <v>280.47000000000003</v>
      </c>
      <c r="BK75" s="34">
        <f t="shared" si="6"/>
        <v>1622.33</v>
      </c>
    </row>
    <row r="76" spans="1:63" x14ac:dyDescent="0.2">
      <c r="A76" s="51"/>
      <c r="B76" s="52" t="s">
        <v>83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9.94</v>
      </c>
      <c r="I76" s="53">
        <v>17.510000000000002</v>
      </c>
      <c r="J76" s="53">
        <v>0</v>
      </c>
      <c r="K76" s="53">
        <v>0</v>
      </c>
      <c r="L76" s="53">
        <v>60.06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3.33</v>
      </c>
      <c r="S76" s="53">
        <v>14.35</v>
      </c>
      <c r="T76" s="53">
        <v>0</v>
      </c>
      <c r="U76" s="53">
        <v>0</v>
      </c>
      <c r="V76" s="53">
        <v>8.94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0.25</v>
      </c>
      <c r="AC76" s="53">
        <v>0.12</v>
      </c>
      <c r="AD76" s="53">
        <v>0</v>
      </c>
      <c r="AE76" s="53">
        <v>0</v>
      </c>
      <c r="AF76" s="53">
        <v>2.27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0.15</v>
      </c>
      <c r="AM76" s="53">
        <v>0.01</v>
      </c>
      <c r="AN76" s="53">
        <v>0</v>
      </c>
      <c r="AO76" s="53">
        <v>0</v>
      </c>
      <c r="AP76" s="53">
        <v>0.21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18.559999999999999</v>
      </c>
      <c r="AW76" s="53">
        <v>32.49</v>
      </c>
      <c r="AX76" s="53">
        <v>32.049999999999997</v>
      </c>
      <c r="AY76" s="53">
        <v>0</v>
      </c>
      <c r="AZ76" s="53">
        <v>106.10000000000001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10.130000000000001</v>
      </c>
      <c r="BG76" s="53">
        <v>2.92</v>
      </c>
      <c r="BH76" s="53">
        <v>7</v>
      </c>
      <c r="BI76" s="53">
        <v>0</v>
      </c>
      <c r="BJ76" s="53">
        <v>17.28</v>
      </c>
      <c r="BK76" s="34">
        <f t="shared" si="6"/>
        <v>343.67000000000007</v>
      </c>
    </row>
    <row r="77" spans="1:63" x14ac:dyDescent="0.2">
      <c r="A77" s="51"/>
      <c r="B77" s="52" t="s">
        <v>84</v>
      </c>
      <c r="C77" s="53">
        <v>0</v>
      </c>
      <c r="D77" s="53">
        <v>0.48</v>
      </c>
      <c r="E77" s="53">
        <v>0</v>
      </c>
      <c r="F77" s="53">
        <v>0</v>
      </c>
      <c r="G77" s="53">
        <v>0</v>
      </c>
      <c r="H77" s="53">
        <v>10.98</v>
      </c>
      <c r="I77" s="53">
        <v>40.340000000000003</v>
      </c>
      <c r="J77" s="53">
        <v>0.01</v>
      </c>
      <c r="K77" s="53">
        <v>0</v>
      </c>
      <c r="L77" s="53">
        <v>43.24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3.14</v>
      </c>
      <c r="S77" s="53">
        <v>0.47</v>
      </c>
      <c r="T77" s="53">
        <v>5.42</v>
      </c>
      <c r="U77" s="53">
        <v>0</v>
      </c>
      <c r="V77" s="53">
        <v>3.79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0.36</v>
      </c>
      <c r="AC77" s="53">
        <v>0.03</v>
      </c>
      <c r="AD77" s="53">
        <v>0</v>
      </c>
      <c r="AE77" s="53">
        <v>0</v>
      </c>
      <c r="AF77" s="53">
        <v>0.35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0.13</v>
      </c>
      <c r="AM77" s="53">
        <v>0.18</v>
      </c>
      <c r="AN77" s="53">
        <v>0</v>
      </c>
      <c r="AO77" s="53">
        <v>0</v>
      </c>
      <c r="AP77" s="53">
        <v>0.5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31.42</v>
      </c>
      <c r="AW77" s="53">
        <v>83.69</v>
      </c>
      <c r="AX77" s="53">
        <v>8.3000000000000007</v>
      </c>
      <c r="AY77" s="53">
        <v>0</v>
      </c>
      <c r="AZ77" s="53">
        <v>194.97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42.25</v>
      </c>
      <c r="BG77" s="53">
        <v>11.62</v>
      </c>
      <c r="BH77" s="53">
        <v>21.98</v>
      </c>
      <c r="BI77" s="53">
        <v>0</v>
      </c>
      <c r="BJ77" s="53">
        <v>46.54</v>
      </c>
      <c r="BK77" s="34">
        <f t="shared" si="6"/>
        <v>550.19000000000005</v>
      </c>
    </row>
    <row r="78" spans="1:63" x14ac:dyDescent="0.2">
      <c r="A78" s="51"/>
      <c r="B78" s="52" t="s">
        <v>85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5.16</v>
      </c>
      <c r="I78" s="53">
        <v>81.13</v>
      </c>
      <c r="J78" s="53">
        <v>0.13</v>
      </c>
      <c r="K78" s="53">
        <v>0</v>
      </c>
      <c r="L78" s="53">
        <v>27.89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2.5</v>
      </c>
      <c r="S78" s="53">
        <v>1.02</v>
      </c>
      <c r="T78" s="53">
        <v>5.0199999999999996</v>
      </c>
      <c r="U78" s="53">
        <v>0</v>
      </c>
      <c r="V78" s="53">
        <v>7.15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0.02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0.01</v>
      </c>
      <c r="AM78" s="53">
        <v>0.22</v>
      </c>
      <c r="AN78" s="53">
        <v>0</v>
      </c>
      <c r="AO78" s="53">
        <v>0</v>
      </c>
      <c r="AP78" s="53">
        <v>0.55000000000000004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11.06</v>
      </c>
      <c r="AW78" s="53">
        <v>34.01</v>
      </c>
      <c r="AX78" s="53">
        <v>0</v>
      </c>
      <c r="AY78" s="53">
        <v>0</v>
      </c>
      <c r="AZ78" s="53">
        <v>77.77000000000001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9.2100000000000009</v>
      </c>
      <c r="BG78" s="53">
        <v>4.9800000000000004</v>
      </c>
      <c r="BH78" s="53">
        <v>0</v>
      </c>
      <c r="BI78" s="53">
        <v>0</v>
      </c>
      <c r="BJ78" s="53">
        <v>27.93</v>
      </c>
      <c r="BK78" s="34">
        <f t="shared" si="6"/>
        <v>295.76</v>
      </c>
    </row>
    <row r="79" spans="1:63" x14ac:dyDescent="0.2">
      <c r="A79" s="51"/>
      <c r="B79" s="52" t="s">
        <v>86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2.63</v>
      </c>
      <c r="I79" s="53">
        <v>13.21</v>
      </c>
      <c r="J79" s="53">
        <v>0</v>
      </c>
      <c r="K79" s="53">
        <v>0</v>
      </c>
      <c r="L79" s="53">
        <v>4.18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0.51</v>
      </c>
      <c r="S79" s="53">
        <v>0.01</v>
      </c>
      <c r="T79" s="53">
        <v>0</v>
      </c>
      <c r="U79" s="53">
        <v>0</v>
      </c>
      <c r="V79" s="53">
        <v>0.33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0.34</v>
      </c>
      <c r="AC79" s="53">
        <v>3.31</v>
      </c>
      <c r="AD79" s="53">
        <v>0</v>
      </c>
      <c r="AE79" s="53">
        <v>0</v>
      </c>
      <c r="AF79" s="53">
        <v>7.91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0.03</v>
      </c>
      <c r="AM79" s="53">
        <v>0</v>
      </c>
      <c r="AN79" s="53">
        <v>0</v>
      </c>
      <c r="AO79" s="53">
        <v>0</v>
      </c>
      <c r="AP79" s="53">
        <v>0.02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3.66</v>
      </c>
      <c r="AW79" s="53">
        <v>6.04</v>
      </c>
      <c r="AX79" s="53">
        <v>1.1499999999999999</v>
      </c>
      <c r="AY79" s="53">
        <v>0</v>
      </c>
      <c r="AZ79" s="53">
        <v>13.85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3.72</v>
      </c>
      <c r="BG79" s="53">
        <v>0.26</v>
      </c>
      <c r="BH79" s="53">
        <v>0.06</v>
      </c>
      <c r="BI79" s="53">
        <v>0</v>
      </c>
      <c r="BJ79" s="53">
        <v>4.16</v>
      </c>
      <c r="BK79" s="34">
        <f t="shared" si="6"/>
        <v>65.38</v>
      </c>
    </row>
    <row r="80" spans="1:63" x14ac:dyDescent="0.2">
      <c r="A80" s="51"/>
      <c r="B80" s="52" t="s">
        <v>87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0.27</v>
      </c>
      <c r="I80" s="53">
        <v>0</v>
      </c>
      <c r="J80" s="53">
        <v>0</v>
      </c>
      <c r="K80" s="53">
        <v>0</v>
      </c>
      <c r="L80" s="53">
        <v>0.4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0.08</v>
      </c>
      <c r="S80" s="53">
        <v>0</v>
      </c>
      <c r="T80" s="53">
        <v>0</v>
      </c>
      <c r="U80" s="53">
        <v>0</v>
      </c>
      <c r="V80" s="53">
        <v>0.09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3.64</v>
      </c>
      <c r="AC80" s="53">
        <v>0.35</v>
      </c>
      <c r="AD80" s="53">
        <v>0</v>
      </c>
      <c r="AE80" s="53">
        <v>0</v>
      </c>
      <c r="AF80" s="53">
        <v>20.89</v>
      </c>
      <c r="AG80" s="53">
        <v>0</v>
      </c>
      <c r="AH80" s="53">
        <v>0</v>
      </c>
      <c r="AI80" s="53">
        <v>0</v>
      </c>
      <c r="AJ80" s="53">
        <v>0</v>
      </c>
      <c r="AK80" s="53">
        <v>0</v>
      </c>
      <c r="AL80" s="53">
        <v>3.62</v>
      </c>
      <c r="AM80" s="53">
        <v>0.15</v>
      </c>
      <c r="AN80" s="53">
        <v>0</v>
      </c>
      <c r="AO80" s="53">
        <v>0</v>
      </c>
      <c r="AP80" s="53">
        <v>10.68</v>
      </c>
      <c r="AQ80" s="53">
        <v>0</v>
      </c>
      <c r="AR80" s="53">
        <v>0</v>
      </c>
      <c r="AS80" s="53">
        <v>0</v>
      </c>
      <c r="AT80" s="53">
        <v>0</v>
      </c>
      <c r="AU80" s="53">
        <v>0</v>
      </c>
      <c r="AV80" s="53">
        <v>1.94</v>
      </c>
      <c r="AW80" s="53">
        <v>1.53</v>
      </c>
      <c r="AX80" s="53">
        <v>0</v>
      </c>
      <c r="AY80" s="53">
        <v>0</v>
      </c>
      <c r="AZ80" s="53">
        <v>7.11</v>
      </c>
      <c r="BA80" s="53">
        <v>0</v>
      </c>
      <c r="BB80" s="53">
        <v>0</v>
      </c>
      <c r="BC80" s="53">
        <v>0</v>
      </c>
      <c r="BD80" s="53">
        <v>0</v>
      </c>
      <c r="BE80" s="53">
        <v>0</v>
      </c>
      <c r="BF80" s="53">
        <v>0.73</v>
      </c>
      <c r="BG80" s="53">
        <v>0</v>
      </c>
      <c r="BH80" s="53">
        <v>0</v>
      </c>
      <c r="BI80" s="53">
        <v>0</v>
      </c>
      <c r="BJ80" s="53">
        <v>1.68</v>
      </c>
      <c r="BK80" s="34">
        <f t="shared" si="6"/>
        <v>53.16</v>
      </c>
    </row>
    <row r="81" spans="1:63" x14ac:dyDescent="0.2">
      <c r="A81" s="51"/>
      <c r="B81" s="52" t="s">
        <v>88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0.37</v>
      </c>
      <c r="I81" s="53">
        <v>0</v>
      </c>
      <c r="J81" s="53">
        <v>0</v>
      </c>
      <c r="K81" s="53">
        <v>0</v>
      </c>
      <c r="L81" s="53">
        <v>0.45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0.14000000000000001</v>
      </c>
      <c r="S81" s="53">
        <v>0</v>
      </c>
      <c r="T81" s="53">
        <v>0</v>
      </c>
      <c r="U81" s="53">
        <v>0</v>
      </c>
      <c r="V81" s="53">
        <v>0.1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2.15</v>
      </c>
      <c r="AC81" s="53">
        <v>0.42</v>
      </c>
      <c r="AD81" s="53">
        <v>0</v>
      </c>
      <c r="AE81" s="53">
        <v>0</v>
      </c>
      <c r="AF81" s="53">
        <v>7.89</v>
      </c>
      <c r="AG81" s="53">
        <v>0</v>
      </c>
      <c r="AH81" s="53">
        <v>0</v>
      </c>
      <c r="AI81" s="53">
        <v>0</v>
      </c>
      <c r="AJ81" s="53">
        <v>0</v>
      </c>
      <c r="AK81" s="53">
        <v>0</v>
      </c>
      <c r="AL81" s="53">
        <v>2.0699999999999998</v>
      </c>
      <c r="AM81" s="53">
        <v>0.41</v>
      </c>
      <c r="AN81" s="53">
        <v>0</v>
      </c>
      <c r="AO81" s="53">
        <v>0</v>
      </c>
      <c r="AP81" s="53">
        <v>3.89</v>
      </c>
      <c r="AQ81" s="53">
        <v>0</v>
      </c>
      <c r="AR81" s="53">
        <v>0</v>
      </c>
      <c r="AS81" s="53">
        <v>0</v>
      </c>
      <c r="AT81" s="53">
        <v>0</v>
      </c>
      <c r="AU81" s="53">
        <v>0</v>
      </c>
      <c r="AV81" s="53">
        <v>1.25</v>
      </c>
      <c r="AW81" s="53">
        <v>1.54</v>
      </c>
      <c r="AX81" s="53">
        <v>0</v>
      </c>
      <c r="AY81" s="53">
        <v>0</v>
      </c>
      <c r="AZ81" s="53">
        <v>4.4000000000000004</v>
      </c>
      <c r="BA81" s="53">
        <v>0</v>
      </c>
      <c r="BB81" s="53">
        <v>0</v>
      </c>
      <c r="BC81" s="53">
        <v>0</v>
      </c>
      <c r="BD81" s="53">
        <v>0</v>
      </c>
      <c r="BE81" s="53">
        <v>0</v>
      </c>
      <c r="BF81" s="53">
        <v>1.07</v>
      </c>
      <c r="BG81" s="53">
        <v>0.19</v>
      </c>
      <c r="BH81" s="53">
        <v>0.74</v>
      </c>
      <c r="BI81" s="53">
        <v>0</v>
      </c>
      <c r="BJ81" s="53">
        <v>3.67</v>
      </c>
      <c r="BK81" s="34">
        <f t="shared" si="6"/>
        <v>30.75</v>
      </c>
    </row>
    <row r="82" spans="1:63" x14ac:dyDescent="0.2">
      <c r="A82" s="51"/>
      <c r="B82" s="52" t="s">
        <v>89</v>
      </c>
      <c r="C82" s="53">
        <v>0</v>
      </c>
      <c r="D82" s="53">
        <v>17.649999999999999</v>
      </c>
      <c r="E82" s="53">
        <v>12.91</v>
      </c>
      <c r="F82" s="53">
        <v>0</v>
      </c>
      <c r="G82" s="53">
        <v>0</v>
      </c>
      <c r="H82" s="53">
        <v>27.68</v>
      </c>
      <c r="I82" s="53">
        <v>2587.36</v>
      </c>
      <c r="J82" s="53">
        <v>2.2999999999999998</v>
      </c>
      <c r="K82" s="53">
        <v>0</v>
      </c>
      <c r="L82" s="53">
        <v>419.83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10.39</v>
      </c>
      <c r="S82" s="53">
        <v>57.62</v>
      </c>
      <c r="T82" s="53">
        <v>13.22</v>
      </c>
      <c r="U82" s="53">
        <v>0</v>
      </c>
      <c r="V82" s="53">
        <v>25.91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0.57999999999999996</v>
      </c>
      <c r="AC82" s="53">
        <v>0</v>
      </c>
      <c r="AD82" s="53">
        <v>0</v>
      </c>
      <c r="AE82" s="53">
        <v>0</v>
      </c>
      <c r="AF82" s="53">
        <v>6.72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0.73</v>
      </c>
      <c r="AM82" s="53">
        <v>0.03</v>
      </c>
      <c r="AN82" s="53">
        <v>0</v>
      </c>
      <c r="AO82" s="53">
        <v>0</v>
      </c>
      <c r="AP82" s="53">
        <v>3.07</v>
      </c>
      <c r="AQ82" s="53">
        <v>0</v>
      </c>
      <c r="AR82" s="53">
        <v>0</v>
      </c>
      <c r="AS82" s="53">
        <v>0</v>
      </c>
      <c r="AT82" s="53">
        <v>0</v>
      </c>
      <c r="AU82" s="53">
        <v>0</v>
      </c>
      <c r="AV82" s="53">
        <v>29.16</v>
      </c>
      <c r="AW82" s="53">
        <v>737.44</v>
      </c>
      <c r="AX82" s="53">
        <v>0</v>
      </c>
      <c r="AY82" s="53">
        <v>0</v>
      </c>
      <c r="AZ82" s="53">
        <v>165.65</v>
      </c>
      <c r="BA82" s="53">
        <v>0</v>
      </c>
      <c r="BB82" s="53">
        <v>0</v>
      </c>
      <c r="BC82" s="53">
        <v>0</v>
      </c>
      <c r="BD82" s="53">
        <v>0</v>
      </c>
      <c r="BE82" s="53">
        <v>0</v>
      </c>
      <c r="BF82" s="53">
        <v>59.15</v>
      </c>
      <c r="BG82" s="53">
        <v>21.78</v>
      </c>
      <c r="BH82" s="53">
        <v>7</v>
      </c>
      <c r="BI82" s="53">
        <v>0</v>
      </c>
      <c r="BJ82" s="53">
        <v>102.33</v>
      </c>
      <c r="BK82" s="34">
        <f t="shared" si="6"/>
        <v>4308.5099999999984</v>
      </c>
    </row>
    <row r="83" spans="1:63" x14ac:dyDescent="0.2">
      <c r="A83" s="51"/>
      <c r="B83" s="52" t="s">
        <v>90</v>
      </c>
      <c r="C83" s="53">
        <v>0</v>
      </c>
      <c r="D83" s="53">
        <v>10.039999999999999</v>
      </c>
      <c r="E83" s="53">
        <v>0</v>
      </c>
      <c r="F83" s="53">
        <v>0</v>
      </c>
      <c r="G83" s="53">
        <v>0</v>
      </c>
      <c r="H83" s="53">
        <v>7.6</v>
      </c>
      <c r="I83" s="53">
        <v>1264.6400000000001</v>
      </c>
      <c r="J83" s="53">
        <v>16.62</v>
      </c>
      <c r="K83" s="53">
        <v>0</v>
      </c>
      <c r="L83" s="53">
        <v>20.54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10.039999999999999</v>
      </c>
      <c r="S83" s="53">
        <v>5.07</v>
      </c>
      <c r="T83" s="53">
        <v>25.44</v>
      </c>
      <c r="U83" s="53">
        <v>0</v>
      </c>
      <c r="V83" s="53">
        <v>31.33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0.14000000000000001</v>
      </c>
      <c r="AC83" s="53">
        <v>0</v>
      </c>
      <c r="AD83" s="53">
        <v>0</v>
      </c>
      <c r="AE83" s="53">
        <v>0</v>
      </c>
      <c r="AF83" s="53">
        <v>0.57999999999999996</v>
      </c>
      <c r="AG83" s="53">
        <v>0</v>
      </c>
      <c r="AH83" s="53">
        <v>0</v>
      </c>
      <c r="AI83" s="53">
        <v>0</v>
      </c>
      <c r="AJ83" s="53">
        <v>0</v>
      </c>
      <c r="AK83" s="53">
        <v>0</v>
      </c>
      <c r="AL83" s="53">
        <v>0.22</v>
      </c>
      <c r="AM83" s="53">
        <v>0.03</v>
      </c>
      <c r="AN83" s="53">
        <v>0</v>
      </c>
      <c r="AO83" s="53">
        <v>0</v>
      </c>
      <c r="AP83" s="53">
        <v>1.5</v>
      </c>
      <c r="AQ83" s="53">
        <v>0</v>
      </c>
      <c r="AR83" s="53">
        <v>0</v>
      </c>
      <c r="AS83" s="53">
        <v>0</v>
      </c>
      <c r="AT83" s="53">
        <v>0</v>
      </c>
      <c r="AU83" s="53">
        <v>0</v>
      </c>
      <c r="AV83" s="53">
        <v>105.56</v>
      </c>
      <c r="AW83" s="53">
        <v>282.57</v>
      </c>
      <c r="AX83" s="53">
        <v>0</v>
      </c>
      <c r="AY83" s="53">
        <v>0</v>
      </c>
      <c r="AZ83" s="53">
        <v>405.94</v>
      </c>
      <c r="BA83" s="53">
        <v>0</v>
      </c>
      <c r="BB83" s="53">
        <v>0</v>
      </c>
      <c r="BC83" s="53">
        <v>0</v>
      </c>
      <c r="BD83" s="53">
        <v>0</v>
      </c>
      <c r="BE83" s="53">
        <v>0</v>
      </c>
      <c r="BF83" s="53">
        <v>265.51</v>
      </c>
      <c r="BG83" s="53">
        <v>129.86000000000001</v>
      </c>
      <c r="BH83" s="53">
        <v>56.42</v>
      </c>
      <c r="BI83" s="53">
        <v>0</v>
      </c>
      <c r="BJ83" s="53">
        <v>400.41</v>
      </c>
      <c r="BK83" s="34">
        <f t="shared" si="6"/>
        <v>3040.06</v>
      </c>
    </row>
    <row r="84" spans="1:63" x14ac:dyDescent="0.2">
      <c r="A84" s="51"/>
      <c r="B84" s="52" t="s">
        <v>91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3">
        <v>0</v>
      </c>
      <c r="AK84" s="53">
        <v>0</v>
      </c>
      <c r="AL84" s="53">
        <v>0</v>
      </c>
      <c r="AM84" s="53">
        <v>0</v>
      </c>
      <c r="AN84" s="53">
        <v>0</v>
      </c>
      <c r="AO84" s="53">
        <v>0</v>
      </c>
      <c r="AP84" s="53">
        <v>0</v>
      </c>
      <c r="AQ84" s="53">
        <v>0</v>
      </c>
      <c r="AR84" s="53">
        <v>0</v>
      </c>
      <c r="AS84" s="53">
        <v>0</v>
      </c>
      <c r="AT84" s="53">
        <v>0</v>
      </c>
      <c r="AU84" s="53">
        <v>0</v>
      </c>
      <c r="AV84" s="53">
        <v>0</v>
      </c>
      <c r="AW84" s="53">
        <v>0</v>
      </c>
      <c r="AX84" s="53">
        <v>0</v>
      </c>
      <c r="AY84" s="53">
        <v>0</v>
      </c>
      <c r="AZ84" s="53">
        <v>0</v>
      </c>
      <c r="BA84" s="53">
        <v>0</v>
      </c>
      <c r="BB84" s="53">
        <v>0</v>
      </c>
      <c r="BC84" s="53">
        <v>0</v>
      </c>
      <c r="BD84" s="53">
        <v>0</v>
      </c>
      <c r="BE84" s="53">
        <v>0</v>
      </c>
      <c r="BF84" s="53">
        <v>0</v>
      </c>
      <c r="BG84" s="53">
        <v>0</v>
      </c>
      <c r="BH84" s="53">
        <v>0</v>
      </c>
      <c r="BI84" s="53">
        <v>0</v>
      </c>
      <c r="BJ84" s="53">
        <v>0</v>
      </c>
      <c r="BK84" s="34">
        <f t="shared" si="6"/>
        <v>0</v>
      </c>
    </row>
    <row r="85" spans="1:63" x14ac:dyDescent="0.2">
      <c r="A85" s="51"/>
      <c r="B85" s="52" t="s">
        <v>92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0.2</v>
      </c>
      <c r="I85" s="53">
        <v>0.56000000000000005</v>
      </c>
      <c r="J85" s="53">
        <v>0</v>
      </c>
      <c r="K85" s="53">
        <v>0</v>
      </c>
      <c r="L85" s="53">
        <v>0.73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0.09</v>
      </c>
      <c r="S85" s="53">
        <v>0.01</v>
      </c>
      <c r="T85" s="53">
        <v>0</v>
      </c>
      <c r="U85" s="53">
        <v>0</v>
      </c>
      <c r="V85" s="53">
        <v>7.0000000000000007E-2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0.03</v>
      </c>
      <c r="AC85" s="53">
        <v>0.01</v>
      </c>
      <c r="AD85" s="53">
        <v>0</v>
      </c>
      <c r="AE85" s="53">
        <v>0</v>
      </c>
      <c r="AF85" s="53">
        <v>0.13</v>
      </c>
      <c r="AG85" s="53">
        <v>0</v>
      </c>
      <c r="AH85" s="53">
        <v>0</v>
      </c>
      <c r="AI85" s="53">
        <v>0</v>
      </c>
      <c r="AJ85" s="53">
        <v>0</v>
      </c>
      <c r="AK85" s="53">
        <v>0</v>
      </c>
      <c r="AL85" s="53">
        <v>0.01</v>
      </c>
      <c r="AM85" s="53">
        <v>0</v>
      </c>
      <c r="AN85" s="53">
        <v>0</v>
      </c>
      <c r="AO85" s="53">
        <v>0</v>
      </c>
      <c r="AP85" s="53">
        <v>0.01</v>
      </c>
      <c r="AQ85" s="53">
        <v>0</v>
      </c>
      <c r="AR85" s="53">
        <v>0</v>
      </c>
      <c r="AS85" s="53">
        <v>0</v>
      </c>
      <c r="AT85" s="53">
        <v>0</v>
      </c>
      <c r="AU85" s="53">
        <v>0</v>
      </c>
      <c r="AV85" s="53">
        <v>2.5</v>
      </c>
      <c r="AW85" s="53">
        <v>3.48</v>
      </c>
      <c r="AX85" s="53">
        <v>0.57999999999999996</v>
      </c>
      <c r="AY85" s="53">
        <v>0</v>
      </c>
      <c r="AZ85" s="53">
        <v>2.58</v>
      </c>
      <c r="BA85" s="53">
        <v>0</v>
      </c>
      <c r="BB85" s="53">
        <v>0</v>
      </c>
      <c r="BC85" s="53">
        <v>0</v>
      </c>
      <c r="BD85" s="53">
        <v>0</v>
      </c>
      <c r="BE85" s="53">
        <v>0</v>
      </c>
      <c r="BF85" s="53">
        <v>2.0299999999999998</v>
      </c>
      <c r="BG85" s="53">
        <v>0.48</v>
      </c>
      <c r="BH85" s="53">
        <v>0.03</v>
      </c>
      <c r="BI85" s="53">
        <v>0</v>
      </c>
      <c r="BJ85" s="53">
        <v>0.53</v>
      </c>
      <c r="BK85" s="34">
        <f t="shared" si="6"/>
        <v>14.059999999999999</v>
      </c>
    </row>
    <row r="86" spans="1:63" x14ac:dyDescent="0.2">
      <c r="A86" s="51"/>
      <c r="B86" s="52" t="s">
        <v>93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0.43</v>
      </c>
      <c r="I86" s="53">
        <v>0.92</v>
      </c>
      <c r="J86" s="53">
        <v>0</v>
      </c>
      <c r="K86" s="53">
        <v>0</v>
      </c>
      <c r="L86" s="53">
        <v>0.65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0.22</v>
      </c>
      <c r="S86" s="53">
        <v>0.25</v>
      </c>
      <c r="T86" s="53">
        <v>0</v>
      </c>
      <c r="U86" s="53">
        <v>0</v>
      </c>
      <c r="V86" s="53">
        <v>0.49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0.08</v>
      </c>
      <c r="AC86" s="53">
        <v>0.14000000000000001</v>
      </c>
      <c r="AD86" s="53">
        <v>0</v>
      </c>
      <c r="AE86" s="53">
        <v>0</v>
      </c>
      <c r="AF86" s="53">
        <v>0.27</v>
      </c>
      <c r="AG86" s="53">
        <v>0</v>
      </c>
      <c r="AH86" s="53">
        <v>0</v>
      </c>
      <c r="AI86" s="53">
        <v>0</v>
      </c>
      <c r="AJ86" s="53">
        <v>0</v>
      </c>
      <c r="AK86" s="53">
        <v>0</v>
      </c>
      <c r="AL86" s="53">
        <v>0.08</v>
      </c>
      <c r="AM86" s="53">
        <v>0.03</v>
      </c>
      <c r="AN86" s="53">
        <v>0</v>
      </c>
      <c r="AO86" s="53">
        <v>0</v>
      </c>
      <c r="AP86" s="53">
        <v>0.22</v>
      </c>
      <c r="AQ86" s="53">
        <v>0</v>
      </c>
      <c r="AR86" s="53">
        <v>0</v>
      </c>
      <c r="AS86" s="53">
        <v>0</v>
      </c>
      <c r="AT86" s="53">
        <v>0</v>
      </c>
      <c r="AU86" s="53">
        <v>0</v>
      </c>
      <c r="AV86" s="53">
        <v>3.44</v>
      </c>
      <c r="AW86" s="53">
        <v>7.36</v>
      </c>
      <c r="AX86" s="53">
        <v>0.03</v>
      </c>
      <c r="AY86" s="53">
        <v>0</v>
      </c>
      <c r="AZ86" s="53">
        <v>6.16</v>
      </c>
      <c r="BA86" s="53">
        <v>0</v>
      </c>
      <c r="BB86" s="53">
        <v>0</v>
      </c>
      <c r="BC86" s="53">
        <v>0</v>
      </c>
      <c r="BD86" s="53">
        <v>0</v>
      </c>
      <c r="BE86" s="53">
        <v>0</v>
      </c>
      <c r="BF86" s="53">
        <v>6.29</v>
      </c>
      <c r="BG86" s="53">
        <v>4.09</v>
      </c>
      <c r="BH86" s="53">
        <v>0.16</v>
      </c>
      <c r="BI86" s="53">
        <v>0</v>
      </c>
      <c r="BJ86" s="53">
        <v>7.57</v>
      </c>
      <c r="BK86" s="34">
        <f t="shared" si="6"/>
        <v>38.880000000000003</v>
      </c>
    </row>
    <row r="87" spans="1:63" x14ac:dyDescent="0.2">
      <c r="A87" s="51"/>
      <c r="B87" s="52" t="s">
        <v>94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0.28999999999999998</v>
      </c>
      <c r="I87" s="53">
        <v>0.56000000000000005</v>
      </c>
      <c r="J87" s="53">
        <v>0</v>
      </c>
      <c r="K87" s="53">
        <v>0</v>
      </c>
      <c r="L87" s="53">
        <v>0.34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0.1</v>
      </c>
      <c r="S87" s="53">
        <v>0.25</v>
      </c>
      <c r="T87" s="53">
        <v>0</v>
      </c>
      <c r="U87" s="53">
        <v>0</v>
      </c>
      <c r="V87" s="53">
        <v>0.09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0.01</v>
      </c>
      <c r="AC87" s="53">
        <v>0.01</v>
      </c>
      <c r="AD87" s="53">
        <v>0.04</v>
      </c>
      <c r="AE87" s="53">
        <v>0</v>
      </c>
      <c r="AF87" s="53">
        <v>0.05</v>
      </c>
      <c r="AG87" s="53">
        <v>0</v>
      </c>
      <c r="AH87" s="53">
        <v>0</v>
      </c>
      <c r="AI87" s="53">
        <v>0</v>
      </c>
      <c r="AJ87" s="53">
        <v>0</v>
      </c>
      <c r="AK87" s="53">
        <v>0</v>
      </c>
      <c r="AL87" s="53">
        <v>0</v>
      </c>
      <c r="AM87" s="53">
        <v>0.01</v>
      </c>
      <c r="AN87" s="53">
        <v>0</v>
      </c>
      <c r="AO87" s="53">
        <v>0</v>
      </c>
      <c r="AP87" s="53">
        <v>0</v>
      </c>
      <c r="AQ87" s="53">
        <v>0</v>
      </c>
      <c r="AR87" s="53">
        <v>0</v>
      </c>
      <c r="AS87" s="53">
        <v>0</v>
      </c>
      <c r="AT87" s="53">
        <v>0</v>
      </c>
      <c r="AU87" s="53">
        <v>0</v>
      </c>
      <c r="AV87" s="53">
        <v>0.52</v>
      </c>
      <c r="AW87" s="53">
        <v>0.72</v>
      </c>
      <c r="AX87" s="53">
        <v>0.85</v>
      </c>
      <c r="AY87" s="53">
        <v>0</v>
      </c>
      <c r="AZ87" s="53">
        <v>0.90000000000000013</v>
      </c>
      <c r="BA87" s="53">
        <v>0</v>
      </c>
      <c r="BB87" s="53">
        <v>0</v>
      </c>
      <c r="BC87" s="53">
        <v>0</v>
      </c>
      <c r="BD87" s="53">
        <v>0</v>
      </c>
      <c r="BE87" s="53">
        <v>0</v>
      </c>
      <c r="BF87" s="53">
        <v>0.32</v>
      </c>
      <c r="BG87" s="53">
        <v>0.17</v>
      </c>
      <c r="BH87" s="53">
        <v>0.04</v>
      </c>
      <c r="BI87" s="53">
        <v>0</v>
      </c>
      <c r="BJ87" s="53">
        <v>0.45</v>
      </c>
      <c r="BK87" s="34">
        <f t="shared" si="6"/>
        <v>5.7200000000000006</v>
      </c>
    </row>
    <row r="88" spans="1:63" x14ac:dyDescent="0.2">
      <c r="A88" s="51"/>
      <c r="B88" s="52" t="s">
        <v>95</v>
      </c>
      <c r="C88" s="53">
        <v>0</v>
      </c>
      <c r="D88" s="53">
        <v>0.05</v>
      </c>
      <c r="E88" s="53">
        <v>0</v>
      </c>
      <c r="F88" s="53">
        <v>0</v>
      </c>
      <c r="G88" s="53">
        <v>0</v>
      </c>
      <c r="H88" s="53">
        <v>0.45</v>
      </c>
      <c r="I88" s="53">
        <v>3.86</v>
      </c>
      <c r="J88" s="53">
        <v>1.41</v>
      </c>
      <c r="K88" s="53">
        <v>0</v>
      </c>
      <c r="L88" s="53">
        <v>2.54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0.3</v>
      </c>
      <c r="S88" s="53">
        <v>0.28999999999999998</v>
      </c>
      <c r="T88" s="53">
        <v>0</v>
      </c>
      <c r="U88" s="53">
        <v>0</v>
      </c>
      <c r="V88" s="53">
        <v>0.77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0.03</v>
      </c>
      <c r="AC88" s="53">
        <v>0.12</v>
      </c>
      <c r="AD88" s="53">
        <v>0</v>
      </c>
      <c r="AE88" s="53">
        <v>0</v>
      </c>
      <c r="AF88" s="53">
        <v>0.54</v>
      </c>
      <c r="AG88" s="53">
        <v>0</v>
      </c>
      <c r="AH88" s="53">
        <v>0</v>
      </c>
      <c r="AI88" s="53">
        <v>0</v>
      </c>
      <c r="AJ88" s="53">
        <v>0</v>
      </c>
      <c r="AK88" s="53">
        <v>0</v>
      </c>
      <c r="AL88" s="53">
        <v>0.01</v>
      </c>
      <c r="AM88" s="53">
        <v>0.01</v>
      </c>
      <c r="AN88" s="53">
        <v>0.02</v>
      </c>
      <c r="AO88" s="53">
        <v>0</v>
      </c>
      <c r="AP88" s="53">
        <v>0.09</v>
      </c>
      <c r="AQ88" s="53">
        <v>0</v>
      </c>
      <c r="AR88" s="53">
        <v>0</v>
      </c>
      <c r="AS88" s="53">
        <v>0</v>
      </c>
      <c r="AT88" s="53">
        <v>0</v>
      </c>
      <c r="AU88" s="53">
        <v>0</v>
      </c>
      <c r="AV88" s="53">
        <v>3.96</v>
      </c>
      <c r="AW88" s="53">
        <v>7.97</v>
      </c>
      <c r="AX88" s="53">
        <v>0.57999999999999996</v>
      </c>
      <c r="AY88" s="53">
        <v>0</v>
      </c>
      <c r="AZ88" s="53">
        <v>19.27</v>
      </c>
      <c r="BA88" s="53">
        <v>0</v>
      </c>
      <c r="BB88" s="53">
        <v>0</v>
      </c>
      <c r="BC88" s="53">
        <v>0</v>
      </c>
      <c r="BD88" s="53">
        <v>0</v>
      </c>
      <c r="BE88" s="53">
        <v>0</v>
      </c>
      <c r="BF88" s="53">
        <v>5.26</v>
      </c>
      <c r="BG88" s="53">
        <v>0.99</v>
      </c>
      <c r="BH88" s="53">
        <v>0.54</v>
      </c>
      <c r="BI88" s="53">
        <v>0</v>
      </c>
      <c r="BJ88" s="53">
        <v>6.9</v>
      </c>
      <c r="BK88" s="34">
        <f t="shared" si="6"/>
        <v>55.959999999999994</v>
      </c>
    </row>
    <row r="89" spans="1:63" x14ac:dyDescent="0.2">
      <c r="A89" s="51"/>
      <c r="B89" s="52" t="s">
        <v>96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0.03</v>
      </c>
      <c r="I89" s="53">
        <v>0.11</v>
      </c>
      <c r="J89" s="53">
        <v>0.01</v>
      </c>
      <c r="K89" s="53">
        <v>0</v>
      </c>
      <c r="L89" s="53">
        <v>0.06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0.01</v>
      </c>
      <c r="S89" s="53">
        <v>0</v>
      </c>
      <c r="T89" s="53">
        <v>0</v>
      </c>
      <c r="U89" s="53">
        <v>0</v>
      </c>
      <c r="V89" s="53">
        <v>0.01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0.01</v>
      </c>
      <c r="AC89" s="53">
        <v>0.12</v>
      </c>
      <c r="AD89" s="53">
        <v>0</v>
      </c>
      <c r="AE89" s="53">
        <v>0</v>
      </c>
      <c r="AF89" s="53">
        <v>0.23</v>
      </c>
      <c r="AG89" s="53">
        <v>0</v>
      </c>
      <c r="AH89" s="53">
        <v>0</v>
      </c>
      <c r="AI89" s="53">
        <v>0</v>
      </c>
      <c r="AJ89" s="53">
        <v>0</v>
      </c>
      <c r="AK89" s="53">
        <v>0</v>
      </c>
      <c r="AL89" s="53">
        <v>0</v>
      </c>
      <c r="AM89" s="53">
        <v>0.02</v>
      </c>
      <c r="AN89" s="53">
        <v>0</v>
      </c>
      <c r="AO89" s="53">
        <v>0</v>
      </c>
      <c r="AP89" s="53">
        <v>0.02</v>
      </c>
      <c r="AQ89" s="53">
        <v>0</v>
      </c>
      <c r="AR89" s="53">
        <v>0</v>
      </c>
      <c r="AS89" s="53">
        <v>0</v>
      </c>
      <c r="AT89" s="53">
        <v>0</v>
      </c>
      <c r="AU89" s="53">
        <v>0</v>
      </c>
      <c r="AV89" s="53">
        <v>0.05</v>
      </c>
      <c r="AW89" s="53">
        <v>0.14000000000000001</v>
      </c>
      <c r="AX89" s="53">
        <v>0.01</v>
      </c>
      <c r="AY89" s="53">
        <v>0</v>
      </c>
      <c r="AZ89" s="53">
        <v>0.18</v>
      </c>
      <c r="BA89" s="53">
        <v>0</v>
      </c>
      <c r="BB89" s="53">
        <v>0</v>
      </c>
      <c r="BC89" s="53">
        <v>0</v>
      </c>
      <c r="BD89" s="53">
        <v>0</v>
      </c>
      <c r="BE89" s="53">
        <v>0</v>
      </c>
      <c r="BF89" s="53">
        <v>0.05</v>
      </c>
      <c r="BG89" s="53">
        <v>0</v>
      </c>
      <c r="BH89" s="53">
        <v>0.02</v>
      </c>
      <c r="BI89" s="53">
        <v>0</v>
      </c>
      <c r="BJ89" s="53">
        <v>0.06</v>
      </c>
      <c r="BK89" s="34">
        <f t="shared" si="6"/>
        <v>1.1400000000000003</v>
      </c>
    </row>
    <row r="90" spans="1:63" x14ac:dyDescent="0.2">
      <c r="A90" s="51"/>
      <c r="B90" s="52" t="s">
        <v>97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0</v>
      </c>
      <c r="AI90" s="53">
        <v>0</v>
      </c>
      <c r="AJ90" s="53">
        <v>0</v>
      </c>
      <c r="AK90" s="53">
        <v>0</v>
      </c>
      <c r="AL90" s="53">
        <v>0</v>
      </c>
      <c r="AM90" s="53">
        <v>0</v>
      </c>
      <c r="AN90" s="53">
        <v>0</v>
      </c>
      <c r="AO90" s="53">
        <v>0</v>
      </c>
      <c r="AP90" s="53">
        <v>0</v>
      </c>
      <c r="AQ90" s="53">
        <v>0</v>
      </c>
      <c r="AR90" s="53">
        <v>0</v>
      </c>
      <c r="AS90" s="53">
        <v>0</v>
      </c>
      <c r="AT90" s="53">
        <v>0</v>
      </c>
      <c r="AU90" s="53">
        <v>0</v>
      </c>
      <c r="AV90" s="53">
        <v>0</v>
      </c>
      <c r="AW90" s="53">
        <v>0</v>
      </c>
      <c r="AX90" s="53">
        <v>0</v>
      </c>
      <c r="AY90" s="53">
        <v>0</v>
      </c>
      <c r="AZ90" s="53">
        <v>0</v>
      </c>
      <c r="BA90" s="53">
        <v>0</v>
      </c>
      <c r="BB90" s="53">
        <v>0</v>
      </c>
      <c r="BC90" s="53">
        <v>0</v>
      </c>
      <c r="BD90" s="53">
        <v>0</v>
      </c>
      <c r="BE90" s="53">
        <v>0</v>
      </c>
      <c r="BF90" s="53">
        <v>0</v>
      </c>
      <c r="BG90" s="53">
        <v>0</v>
      </c>
      <c r="BH90" s="53">
        <v>0</v>
      </c>
      <c r="BI90" s="53">
        <v>0</v>
      </c>
      <c r="BJ90" s="53">
        <v>0</v>
      </c>
      <c r="BK90" s="34">
        <f t="shared" si="6"/>
        <v>0</v>
      </c>
    </row>
    <row r="91" spans="1:63" ht="13.5" thickBot="1" x14ac:dyDescent="0.25">
      <c r="A91" s="51"/>
      <c r="B91" s="52" t="s">
        <v>98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  <c r="AG91" s="53">
        <v>0</v>
      </c>
      <c r="AH91" s="53">
        <v>0</v>
      </c>
      <c r="AI91" s="53">
        <v>0</v>
      </c>
      <c r="AJ91" s="53">
        <v>0</v>
      </c>
      <c r="AK91" s="53">
        <v>0</v>
      </c>
      <c r="AL91" s="53">
        <v>0</v>
      </c>
      <c r="AM91" s="53">
        <v>0</v>
      </c>
      <c r="AN91" s="53">
        <v>0</v>
      </c>
      <c r="AO91" s="53">
        <v>0</v>
      </c>
      <c r="AP91" s="53">
        <v>0</v>
      </c>
      <c r="AQ91" s="53">
        <v>0</v>
      </c>
      <c r="AR91" s="53">
        <v>0</v>
      </c>
      <c r="AS91" s="53">
        <v>0</v>
      </c>
      <c r="AT91" s="53">
        <v>0</v>
      </c>
      <c r="AU91" s="53">
        <v>0</v>
      </c>
      <c r="AV91" s="53">
        <v>0</v>
      </c>
      <c r="AW91" s="53">
        <v>0</v>
      </c>
      <c r="AX91" s="53">
        <v>0</v>
      </c>
      <c r="AY91" s="53">
        <v>0</v>
      </c>
      <c r="AZ91" s="53">
        <v>0</v>
      </c>
      <c r="BA91" s="53">
        <v>0</v>
      </c>
      <c r="BB91" s="53">
        <v>0</v>
      </c>
      <c r="BC91" s="53">
        <v>0</v>
      </c>
      <c r="BD91" s="53">
        <v>0</v>
      </c>
      <c r="BE91" s="53">
        <v>0</v>
      </c>
      <c r="BF91" s="53">
        <v>0</v>
      </c>
      <c r="BG91" s="53">
        <v>0</v>
      </c>
      <c r="BH91" s="53">
        <v>0</v>
      </c>
      <c r="BI91" s="53">
        <v>0</v>
      </c>
      <c r="BJ91" s="53">
        <v>0</v>
      </c>
      <c r="BK91" s="34">
        <f t="shared" si="6"/>
        <v>0</v>
      </c>
    </row>
    <row r="92" spans="1:63" ht="13.5" thickBot="1" x14ac:dyDescent="0.25">
      <c r="A92" s="37"/>
      <c r="B92" s="38" t="s">
        <v>99</v>
      </c>
      <c r="C92" s="39">
        <f t="shared" ref="C92:BK92" si="7">SUM(C68:C91)</f>
        <v>0</v>
      </c>
      <c r="D92" s="39">
        <f t="shared" si="7"/>
        <v>92.3</v>
      </c>
      <c r="E92" s="39">
        <f t="shared" si="7"/>
        <v>14.88</v>
      </c>
      <c r="F92" s="39">
        <f t="shared" si="7"/>
        <v>0</v>
      </c>
      <c r="G92" s="39">
        <f t="shared" si="7"/>
        <v>0</v>
      </c>
      <c r="H92" s="39">
        <f t="shared" si="7"/>
        <v>274.24999999999994</v>
      </c>
      <c r="I92" s="39">
        <f t="shared" si="7"/>
        <v>6520.670000000001</v>
      </c>
      <c r="J92" s="39">
        <f t="shared" si="7"/>
        <v>274.49</v>
      </c>
      <c r="K92" s="39">
        <f t="shared" si="7"/>
        <v>0</v>
      </c>
      <c r="L92" s="39">
        <f t="shared" si="7"/>
        <v>1188.56</v>
      </c>
      <c r="M92" s="39">
        <f t="shared" si="7"/>
        <v>0</v>
      </c>
      <c r="N92" s="39">
        <f t="shared" si="7"/>
        <v>0</v>
      </c>
      <c r="O92" s="39">
        <f t="shared" si="7"/>
        <v>0</v>
      </c>
      <c r="P92" s="39">
        <f t="shared" si="7"/>
        <v>0</v>
      </c>
      <c r="Q92" s="39">
        <f t="shared" si="7"/>
        <v>0</v>
      </c>
      <c r="R92" s="39">
        <f t="shared" si="7"/>
        <v>311.57</v>
      </c>
      <c r="S92" s="39">
        <f t="shared" si="7"/>
        <v>421.48</v>
      </c>
      <c r="T92" s="39">
        <f t="shared" si="7"/>
        <v>75.22</v>
      </c>
      <c r="U92" s="39">
        <f t="shared" si="7"/>
        <v>0</v>
      </c>
      <c r="V92" s="39">
        <f t="shared" si="7"/>
        <v>235.37</v>
      </c>
      <c r="W92" s="39">
        <f t="shared" si="7"/>
        <v>0</v>
      </c>
      <c r="X92" s="39">
        <f t="shared" si="7"/>
        <v>0</v>
      </c>
      <c r="Y92" s="39">
        <f t="shared" si="7"/>
        <v>0</v>
      </c>
      <c r="Z92" s="39">
        <f t="shared" si="7"/>
        <v>0</v>
      </c>
      <c r="AA92" s="39">
        <f t="shared" si="7"/>
        <v>0</v>
      </c>
      <c r="AB92" s="39">
        <f t="shared" si="7"/>
        <v>86.54</v>
      </c>
      <c r="AC92" s="39">
        <f t="shared" si="7"/>
        <v>19.350000000000009</v>
      </c>
      <c r="AD92" s="39">
        <f t="shared" si="7"/>
        <v>0.04</v>
      </c>
      <c r="AE92" s="39">
        <f t="shared" si="7"/>
        <v>0</v>
      </c>
      <c r="AF92" s="39">
        <f t="shared" si="7"/>
        <v>79.73</v>
      </c>
      <c r="AG92" s="39">
        <f t="shared" si="7"/>
        <v>0</v>
      </c>
      <c r="AH92" s="39">
        <f t="shared" si="7"/>
        <v>0</v>
      </c>
      <c r="AI92" s="39">
        <f t="shared" si="7"/>
        <v>0</v>
      </c>
      <c r="AJ92" s="39">
        <f t="shared" si="7"/>
        <v>0</v>
      </c>
      <c r="AK92" s="39">
        <f t="shared" si="7"/>
        <v>0</v>
      </c>
      <c r="AL92" s="39">
        <f t="shared" si="7"/>
        <v>657.55000000000007</v>
      </c>
      <c r="AM92" s="39">
        <f t="shared" si="7"/>
        <v>3.8499999999999992</v>
      </c>
      <c r="AN92" s="39">
        <f t="shared" si="7"/>
        <v>0.02</v>
      </c>
      <c r="AO92" s="39">
        <f t="shared" si="7"/>
        <v>0</v>
      </c>
      <c r="AP92" s="39">
        <f t="shared" si="7"/>
        <v>46.250000000000007</v>
      </c>
      <c r="AQ92" s="39">
        <f t="shared" si="7"/>
        <v>0</v>
      </c>
      <c r="AR92" s="39">
        <f t="shared" si="7"/>
        <v>0</v>
      </c>
      <c r="AS92" s="39">
        <f t="shared" si="7"/>
        <v>0</v>
      </c>
      <c r="AT92" s="39">
        <f t="shared" si="7"/>
        <v>0</v>
      </c>
      <c r="AU92" s="39">
        <f t="shared" si="7"/>
        <v>0</v>
      </c>
      <c r="AV92" s="39">
        <f t="shared" si="7"/>
        <v>5030.670000000001</v>
      </c>
      <c r="AW92" s="39">
        <f t="shared" si="7"/>
        <v>4679.2999999999993</v>
      </c>
      <c r="AX92" s="39">
        <f t="shared" si="7"/>
        <v>78.55</v>
      </c>
      <c r="AY92" s="39">
        <f t="shared" si="7"/>
        <v>0</v>
      </c>
      <c r="AZ92" s="39">
        <f t="shared" si="7"/>
        <v>2962.87</v>
      </c>
      <c r="BA92" s="39">
        <f t="shared" si="7"/>
        <v>0</v>
      </c>
      <c r="BB92" s="39">
        <f t="shared" si="7"/>
        <v>0</v>
      </c>
      <c r="BC92" s="39">
        <f t="shared" si="7"/>
        <v>0</v>
      </c>
      <c r="BD92" s="39">
        <f t="shared" si="7"/>
        <v>0</v>
      </c>
      <c r="BE92" s="39">
        <f t="shared" si="7"/>
        <v>0</v>
      </c>
      <c r="BF92" s="39">
        <f t="shared" si="7"/>
        <v>8149.9000000000005</v>
      </c>
      <c r="BG92" s="39">
        <f t="shared" si="7"/>
        <v>543.74</v>
      </c>
      <c r="BH92" s="39">
        <f t="shared" si="7"/>
        <v>415.06000000000006</v>
      </c>
      <c r="BI92" s="39">
        <f t="shared" si="7"/>
        <v>0</v>
      </c>
      <c r="BJ92" s="39">
        <f t="shared" si="7"/>
        <v>1673.5600000000004</v>
      </c>
      <c r="BK92" s="44">
        <f t="shared" si="7"/>
        <v>33835.76999999999</v>
      </c>
    </row>
    <row r="93" spans="1:63" ht="13.5" thickBot="1" x14ac:dyDescent="0.25">
      <c r="A93" s="54"/>
      <c r="B93" s="55" t="s">
        <v>100</v>
      </c>
      <c r="C93" s="56">
        <f t="shared" ref="C93:BK93" si="8">C92+C66+C64+C62+C19+C16</f>
        <v>0</v>
      </c>
      <c r="D93" s="56">
        <f t="shared" si="8"/>
        <v>3391.87</v>
      </c>
      <c r="E93" s="56">
        <f t="shared" si="8"/>
        <v>534.25</v>
      </c>
      <c r="F93" s="56">
        <f t="shared" si="8"/>
        <v>0</v>
      </c>
      <c r="G93" s="56">
        <f t="shared" si="8"/>
        <v>0</v>
      </c>
      <c r="H93" s="56">
        <f t="shared" si="8"/>
        <v>404.02999999999992</v>
      </c>
      <c r="I93" s="56">
        <f t="shared" si="8"/>
        <v>34237.47</v>
      </c>
      <c r="J93" s="56">
        <f t="shared" si="8"/>
        <v>2176.0500000000002</v>
      </c>
      <c r="K93" s="56">
        <f t="shared" si="8"/>
        <v>0</v>
      </c>
      <c r="L93" s="56">
        <f t="shared" si="8"/>
        <v>2796.81</v>
      </c>
      <c r="M93" s="56">
        <f t="shared" si="8"/>
        <v>0</v>
      </c>
      <c r="N93" s="56">
        <f t="shared" si="8"/>
        <v>0</v>
      </c>
      <c r="O93" s="56">
        <f t="shared" si="8"/>
        <v>0</v>
      </c>
      <c r="P93" s="56">
        <f t="shared" si="8"/>
        <v>0</v>
      </c>
      <c r="Q93" s="56">
        <f t="shared" si="8"/>
        <v>0</v>
      </c>
      <c r="R93" s="56">
        <f t="shared" si="8"/>
        <v>372.49999999999994</v>
      </c>
      <c r="S93" s="56">
        <f t="shared" si="8"/>
        <v>3020.45</v>
      </c>
      <c r="T93" s="56">
        <f t="shared" si="8"/>
        <v>430.86</v>
      </c>
      <c r="U93" s="56">
        <f t="shared" si="8"/>
        <v>0</v>
      </c>
      <c r="V93" s="56">
        <f t="shared" si="8"/>
        <v>424.5</v>
      </c>
      <c r="W93" s="56">
        <f t="shared" si="8"/>
        <v>0</v>
      </c>
      <c r="X93" s="56">
        <f t="shared" si="8"/>
        <v>0</v>
      </c>
      <c r="Y93" s="56">
        <f t="shared" si="8"/>
        <v>0</v>
      </c>
      <c r="Z93" s="56">
        <f t="shared" si="8"/>
        <v>0</v>
      </c>
      <c r="AA93" s="56">
        <f t="shared" si="8"/>
        <v>0</v>
      </c>
      <c r="AB93" s="56">
        <f t="shared" si="8"/>
        <v>90.060000000000016</v>
      </c>
      <c r="AC93" s="56">
        <f t="shared" si="8"/>
        <v>35.830000000000005</v>
      </c>
      <c r="AD93" s="56">
        <f t="shared" si="8"/>
        <v>1.46</v>
      </c>
      <c r="AE93" s="56">
        <f t="shared" si="8"/>
        <v>0</v>
      </c>
      <c r="AF93" s="56">
        <f t="shared" si="8"/>
        <v>107.85</v>
      </c>
      <c r="AG93" s="56">
        <f t="shared" si="8"/>
        <v>0</v>
      </c>
      <c r="AH93" s="56">
        <f t="shared" si="8"/>
        <v>0</v>
      </c>
      <c r="AI93" s="56">
        <f t="shared" si="8"/>
        <v>0</v>
      </c>
      <c r="AJ93" s="56">
        <f t="shared" si="8"/>
        <v>0</v>
      </c>
      <c r="AK93" s="56">
        <f t="shared" si="8"/>
        <v>0</v>
      </c>
      <c r="AL93" s="56">
        <f t="shared" si="8"/>
        <v>659.70000000000016</v>
      </c>
      <c r="AM93" s="56">
        <f t="shared" si="8"/>
        <v>6.4799999999999986</v>
      </c>
      <c r="AN93" s="56">
        <f t="shared" si="8"/>
        <v>0.71</v>
      </c>
      <c r="AO93" s="56">
        <f t="shared" si="8"/>
        <v>0</v>
      </c>
      <c r="AP93" s="56">
        <f t="shared" si="8"/>
        <v>51.95000000000001</v>
      </c>
      <c r="AQ93" s="56">
        <f t="shared" si="8"/>
        <v>0</v>
      </c>
      <c r="AR93" s="56">
        <f t="shared" si="8"/>
        <v>137.49</v>
      </c>
      <c r="AS93" s="56">
        <f t="shared" si="8"/>
        <v>0</v>
      </c>
      <c r="AT93" s="56">
        <f t="shared" si="8"/>
        <v>0</v>
      </c>
      <c r="AU93" s="56">
        <f t="shared" si="8"/>
        <v>0</v>
      </c>
      <c r="AV93" s="56">
        <f t="shared" si="8"/>
        <v>5226.7700000000013</v>
      </c>
      <c r="AW93" s="56">
        <f t="shared" si="8"/>
        <v>10329.64</v>
      </c>
      <c r="AX93" s="56">
        <f t="shared" si="8"/>
        <v>157.33000000000001</v>
      </c>
      <c r="AY93" s="56">
        <f t="shared" si="8"/>
        <v>0</v>
      </c>
      <c r="AZ93" s="56">
        <f t="shared" si="8"/>
        <v>4572.5200000000004</v>
      </c>
      <c r="BA93" s="56">
        <f t="shared" si="8"/>
        <v>0</v>
      </c>
      <c r="BB93" s="56">
        <f t="shared" si="8"/>
        <v>0</v>
      </c>
      <c r="BC93" s="56">
        <f t="shared" si="8"/>
        <v>0</v>
      </c>
      <c r="BD93" s="56">
        <f t="shared" si="8"/>
        <v>0</v>
      </c>
      <c r="BE93" s="56">
        <f t="shared" si="8"/>
        <v>0</v>
      </c>
      <c r="BF93" s="56">
        <f t="shared" si="8"/>
        <v>8428.3200000000015</v>
      </c>
      <c r="BG93" s="56">
        <f t="shared" si="8"/>
        <v>847.3599999999999</v>
      </c>
      <c r="BH93" s="56">
        <f t="shared" si="8"/>
        <v>475.17000000000007</v>
      </c>
      <c r="BI93" s="56">
        <f t="shared" si="8"/>
        <v>0</v>
      </c>
      <c r="BJ93" s="56">
        <f t="shared" si="8"/>
        <v>2187.3500000000004</v>
      </c>
      <c r="BK93" s="56">
        <f t="shared" si="8"/>
        <v>81104.78</v>
      </c>
    </row>
    <row r="94" spans="1:63" x14ac:dyDescent="0.2">
      <c r="A94" s="57"/>
      <c r="B94" s="58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3"/>
    </row>
    <row r="95" spans="1:63" x14ac:dyDescent="0.2">
      <c r="A95" s="27" t="s">
        <v>101</v>
      </c>
      <c r="B95" s="59" t="s">
        <v>102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1"/>
    </row>
    <row r="96" spans="1:63" x14ac:dyDescent="0.2">
      <c r="A96" s="27" t="s">
        <v>13</v>
      </c>
      <c r="B96" s="28" t="s">
        <v>103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1"/>
    </row>
    <row r="97" spans="1:63" x14ac:dyDescent="0.2">
      <c r="A97" s="31"/>
      <c r="B97" s="32" t="s">
        <v>104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86.21</v>
      </c>
      <c r="I97" s="33">
        <v>4.1500000000000004</v>
      </c>
      <c r="J97" s="33">
        <v>0</v>
      </c>
      <c r="K97" s="33">
        <v>0</v>
      </c>
      <c r="L97" s="33">
        <v>29.93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79.31</v>
      </c>
      <c r="S97" s="33">
        <v>4.2</v>
      </c>
      <c r="T97" s="33">
        <v>0</v>
      </c>
      <c r="U97" s="33">
        <v>0</v>
      </c>
      <c r="V97" s="33">
        <v>12.78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13.19</v>
      </c>
      <c r="AC97" s="33">
        <v>2.5299999999999998</v>
      </c>
      <c r="AD97" s="33">
        <v>0</v>
      </c>
      <c r="AE97" s="33">
        <v>0</v>
      </c>
      <c r="AF97" s="33">
        <v>7.33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12.91</v>
      </c>
      <c r="AM97" s="33">
        <v>0.5</v>
      </c>
      <c r="AN97" s="33">
        <v>0</v>
      </c>
      <c r="AO97" s="33">
        <v>0</v>
      </c>
      <c r="AP97" s="33">
        <v>4.01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770.6</v>
      </c>
      <c r="AW97" s="33">
        <v>51.4</v>
      </c>
      <c r="AX97" s="33">
        <v>0.13</v>
      </c>
      <c r="AY97" s="33">
        <v>0</v>
      </c>
      <c r="AZ97" s="33">
        <v>242.92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1413.9</v>
      </c>
      <c r="BG97" s="33">
        <v>112.26</v>
      </c>
      <c r="BH97" s="33">
        <v>0</v>
      </c>
      <c r="BI97" s="33">
        <v>0</v>
      </c>
      <c r="BJ97" s="33">
        <v>225.24</v>
      </c>
      <c r="BK97" s="34">
        <f>SUM(C97:BJ97)</f>
        <v>3073.5000000000009</v>
      </c>
    </row>
    <row r="98" spans="1:63" ht="13.5" thickBot="1" x14ac:dyDescent="0.25">
      <c r="A98" s="31"/>
      <c r="B98" s="32" t="s">
        <v>105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0.21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0.06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1584.68</v>
      </c>
      <c r="AW98" s="33">
        <v>21.43</v>
      </c>
      <c r="AX98" s="33">
        <v>0.02</v>
      </c>
      <c r="AY98" s="33">
        <v>0</v>
      </c>
      <c r="AZ98" s="33">
        <v>0.8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854.31999999999994</v>
      </c>
      <c r="BG98" s="33">
        <v>10.29</v>
      </c>
      <c r="BH98" s="33">
        <v>0</v>
      </c>
      <c r="BI98" s="33">
        <v>0</v>
      </c>
      <c r="BJ98" s="33">
        <v>0.12</v>
      </c>
      <c r="BK98" s="34">
        <f>SUM(C98:BJ98)</f>
        <v>2471.9299999999998</v>
      </c>
    </row>
    <row r="99" spans="1:63" ht="13.5" thickBot="1" x14ac:dyDescent="0.25">
      <c r="A99" s="37"/>
      <c r="B99" s="38" t="s">
        <v>18</v>
      </c>
      <c r="C99" s="39">
        <f t="shared" ref="C99:BK99" si="9">SUM(C97:C98)</f>
        <v>0</v>
      </c>
      <c r="D99" s="39">
        <f t="shared" si="9"/>
        <v>0</v>
      </c>
      <c r="E99" s="39">
        <f t="shared" si="9"/>
        <v>0</v>
      </c>
      <c r="F99" s="39">
        <f t="shared" si="9"/>
        <v>0</v>
      </c>
      <c r="G99" s="39">
        <f t="shared" si="9"/>
        <v>0</v>
      </c>
      <c r="H99" s="39">
        <f t="shared" si="9"/>
        <v>86.21</v>
      </c>
      <c r="I99" s="39">
        <f t="shared" si="9"/>
        <v>4.1500000000000004</v>
      </c>
      <c r="J99" s="39">
        <f t="shared" si="9"/>
        <v>0</v>
      </c>
      <c r="K99" s="39">
        <f t="shared" si="9"/>
        <v>0</v>
      </c>
      <c r="L99" s="39">
        <f t="shared" si="9"/>
        <v>29.93</v>
      </c>
      <c r="M99" s="39">
        <f t="shared" si="9"/>
        <v>0</v>
      </c>
      <c r="N99" s="39">
        <f t="shared" si="9"/>
        <v>0</v>
      </c>
      <c r="O99" s="39">
        <f t="shared" si="9"/>
        <v>0</v>
      </c>
      <c r="P99" s="39">
        <f t="shared" si="9"/>
        <v>0</v>
      </c>
      <c r="Q99" s="39">
        <f t="shared" si="9"/>
        <v>0</v>
      </c>
      <c r="R99" s="39">
        <f t="shared" si="9"/>
        <v>79.31</v>
      </c>
      <c r="S99" s="39">
        <f t="shared" si="9"/>
        <v>4.2</v>
      </c>
      <c r="T99" s="39">
        <f t="shared" si="9"/>
        <v>0</v>
      </c>
      <c r="U99" s="39">
        <f t="shared" si="9"/>
        <v>0</v>
      </c>
      <c r="V99" s="39">
        <f t="shared" si="9"/>
        <v>12.78</v>
      </c>
      <c r="W99" s="39">
        <f t="shared" si="9"/>
        <v>0</v>
      </c>
      <c r="X99" s="39">
        <f t="shared" si="9"/>
        <v>0</v>
      </c>
      <c r="Y99" s="39">
        <f t="shared" si="9"/>
        <v>0</v>
      </c>
      <c r="Z99" s="39">
        <f t="shared" si="9"/>
        <v>0</v>
      </c>
      <c r="AA99" s="39">
        <f t="shared" si="9"/>
        <v>0</v>
      </c>
      <c r="AB99" s="39">
        <f t="shared" si="9"/>
        <v>13.4</v>
      </c>
      <c r="AC99" s="39">
        <f t="shared" si="9"/>
        <v>2.5299999999999998</v>
      </c>
      <c r="AD99" s="39">
        <f t="shared" si="9"/>
        <v>0</v>
      </c>
      <c r="AE99" s="39">
        <f t="shared" si="9"/>
        <v>0</v>
      </c>
      <c r="AF99" s="39">
        <f t="shared" si="9"/>
        <v>7.33</v>
      </c>
      <c r="AG99" s="39">
        <f t="shared" si="9"/>
        <v>0</v>
      </c>
      <c r="AH99" s="39">
        <f t="shared" si="9"/>
        <v>0</v>
      </c>
      <c r="AI99" s="39">
        <f t="shared" si="9"/>
        <v>0</v>
      </c>
      <c r="AJ99" s="39">
        <f t="shared" si="9"/>
        <v>0</v>
      </c>
      <c r="AK99" s="39">
        <f t="shared" si="9"/>
        <v>0</v>
      </c>
      <c r="AL99" s="39">
        <f t="shared" si="9"/>
        <v>12.97</v>
      </c>
      <c r="AM99" s="39">
        <f t="shared" si="9"/>
        <v>0.5</v>
      </c>
      <c r="AN99" s="39">
        <f t="shared" si="9"/>
        <v>0</v>
      </c>
      <c r="AO99" s="39">
        <f t="shared" si="9"/>
        <v>0</v>
      </c>
      <c r="AP99" s="39">
        <f t="shared" si="9"/>
        <v>4.01</v>
      </c>
      <c r="AQ99" s="39">
        <f t="shared" si="9"/>
        <v>0</v>
      </c>
      <c r="AR99" s="39">
        <f t="shared" si="9"/>
        <v>0</v>
      </c>
      <c r="AS99" s="39">
        <f t="shared" si="9"/>
        <v>0</v>
      </c>
      <c r="AT99" s="39">
        <f t="shared" si="9"/>
        <v>0</v>
      </c>
      <c r="AU99" s="39">
        <f t="shared" si="9"/>
        <v>0</v>
      </c>
      <c r="AV99" s="39">
        <f t="shared" si="9"/>
        <v>2355.2800000000002</v>
      </c>
      <c r="AW99" s="39">
        <f t="shared" si="9"/>
        <v>72.83</v>
      </c>
      <c r="AX99" s="39">
        <f t="shared" si="9"/>
        <v>0.15</v>
      </c>
      <c r="AY99" s="39">
        <f t="shared" si="9"/>
        <v>0</v>
      </c>
      <c r="AZ99" s="39">
        <f t="shared" si="9"/>
        <v>243.72</v>
      </c>
      <c r="BA99" s="39">
        <f t="shared" si="9"/>
        <v>0</v>
      </c>
      <c r="BB99" s="39">
        <f t="shared" si="9"/>
        <v>0</v>
      </c>
      <c r="BC99" s="39">
        <f t="shared" si="9"/>
        <v>0</v>
      </c>
      <c r="BD99" s="39">
        <f t="shared" si="9"/>
        <v>0</v>
      </c>
      <c r="BE99" s="39">
        <f t="shared" si="9"/>
        <v>0</v>
      </c>
      <c r="BF99" s="39">
        <f t="shared" si="9"/>
        <v>2268.2200000000003</v>
      </c>
      <c r="BG99" s="39">
        <f t="shared" si="9"/>
        <v>122.55000000000001</v>
      </c>
      <c r="BH99" s="39">
        <f t="shared" si="9"/>
        <v>0</v>
      </c>
      <c r="BI99" s="39">
        <f t="shared" si="9"/>
        <v>0</v>
      </c>
      <c r="BJ99" s="39">
        <f t="shared" si="9"/>
        <v>225.36</v>
      </c>
      <c r="BK99" s="39">
        <f t="shared" si="9"/>
        <v>5545.43</v>
      </c>
    </row>
    <row r="100" spans="1:63" x14ac:dyDescent="0.2">
      <c r="A100" s="40" t="s">
        <v>19</v>
      </c>
      <c r="B100" s="41" t="s">
        <v>106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3"/>
    </row>
    <row r="101" spans="1:63" x14ac:dyDescent="0.2">
      <c r="A101" s="31"/>
      <c r="B101" s="32" t="s">
        <v>107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158.72999999999999</v>
      </c>
      <c r="I101" s="33">
        <v>93.73</v>
      </c>
      <c r="J101" s="33">
        <v>6</v>
      </c>
      <c r="K101" s="33">
        <v>0</v>
      </c>
      <c r="L101" s="33">
        <v>168.55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98.27</v>
      </c>
      <c r="S101" s="33">
        <v>111.07</v>
      </c>
      <c r="T101" s="33">
        <v>1.41</v>
      </c>
      <c r="U101" s="33">
        <v>0</v>
      </c>
      <c r="V101" s="33">
        <v>102.14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52.51</v>
      </c>
      <c r="AC101" s="33">
        <v>5.38</v>
      </c>
      <c r="AD101" s="33">
        <v>0</v>
      </c>
      <c r="AE101" s="33">
        <v>0</v>
      </c>
      <c r="AF101" s="33">
        <v>44.08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45.67</v>
      </c>
      <c r="AM101" s="33">
        <v>3.9</v>
      </c>
      <c r="AN101" s="33">
        <v>0</v>
      </c>
      <c r="AO101" s="33">
        <v>0</v>
      </c>
      <c r="AP101" s="33">
        <v>35.85</v>
      </c>
      <c r="AQ101" s="33">
        <v>0</v>
      </c>
      <c r="AR101" s="33">
        <v>0.01</v>
      </c>
      <c r="AS101" s="33">
        <v>0.01</v>
      </c>
      <c r="AT101" s="33">
        <v>0</v>
      </c>
      <c r="AU101" s="33">
        <v>0</v>
      </c>
      <c r="AV101" s="33">
        <v>2528.34</v>
      </c>
      <c r="AW101" s="33">
        <v>366.24</v>
      </c>
      <c r="AX101" s="33">
        <v>1.27</v>
      </c>
      <c r="AY101" s="33">
        <v>0</v>
      </c>
      <c r="AZ101" s="33">
        <v>2002.03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2240.0100000000002</v>
      </c>
      <c r="BG101" s="33">
        <v>168.82</v>
      </c>
      <c r="BH101" s="33">
        <v>0.64</v>
      </c>
      <c r="BI101" s="33">
        <v>0</v>
      </c>
      <c r="BJ101" s="33">
        <v>1634.59</v>
      </c>
      <c r="BK101" s="34">
        <f t="shared" ref="BK101:BK122" si="10">SUM(C101:BJ101)</f>
        <v>9869.25</v>
      </c>
    </row>
    <row r="102" spans="1:63" x14ac:dyDescent="0.2">
      <c r="A102" s="31"/>
      <c r="B102" s="32" t="s">
        <v>108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600.71</v>
      </c>
      <c r="I102" s="33">
        <v>1007.84</v>
      </c>
      <c r="J102" s="33">
        <v>3.08</v>
      </c>
      <c r="K102" s="33">
        <v>0</v>
      </c>
      <c r="L102" s="33">
        <v>1177.27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407.41</v>
      </c>
      <c r="S102" s="33">
        <v>179.76</v>
      </c>
      <c r="T102" s="33">
        <v>0</v>
      </c>
      <c r="U102" s="33">
        <v>0</v>
      </c>
      <c r="V102" s="33">
        <v>210.86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94.93</v>
      </c>
      <c r="AC102" s="33">
        <v>38.75</v>
      </c>
      <c r="AD102" s="33">
        <v>0</v>
      </c>
      <c r="AE102" s="33">
        <v>0</v>
      </c>
      <c r="AF102" s="33">
        <v>307.91000000000003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83.53</v>
      </c>
      <c r="AM102" s="33">
        <v>13.07</v>
      </c>
      <c r="AN102" s="33">
        <v>0</v>
      </c>
      <c r="AO102" s="33">
        <v>0</v>
      </c>
      <c r="AP102" s="33">
        <v>91.08</v>
      </c>
      <c r="AQ102" s="33">
        <v>0</v>
      </c>
      <c r="AR102" s="33">
        <v>0.15</v>
      </c>
      <c r="AS102" s="33">
        <v>0.41</v>
      </c>
      <c r="AT102" s="33">
        <v>0</v>
      </c>
      <c r="AU102" s="33">
        <v>0</v>
      </c>
      <c r="AV102" s="33">
        <v>6874.96</v>
      </c>
      <c r="AW102" s="33">
        <v>855</v>
      </c>
      <c r="AX102" s="33">
        <v>3.45</v>
      </c>
      <c r="AY102" s="33">
        <v>0.27</v>
      </c>
      <c r="AZ102" s="33">
        <v>4859.4799999999996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6433.93</v>
      </c>
      <c r="BG102" s="33">
        <v>285.92</v>
      </c>
      <c r="BH102" s="33">
        <v>0.41</v>
      </c>
      <c r="BI102" s="33">
        <v>0</v>
      </c>
      <c r="BJ102" s="33">
        <v>2007.1</v>
      </c>
      <c r="BK102" s="34">
        <f t="shared" si="10"/>
        <v>25537.279999999995</v>
      </c>
    </row>
    <row r="103" spans="1:63" x14ac:dyDescent="0.2">
      <c r="A103" s="31"/>
      <c r="B103" s="32" t="s">
        <v>109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20.49</v>
      </c>
      <c r="I103" s="33">
        <v>17.059999999999999</v>
      </c>
      <c r="J103" s="33">
        <v>0</v>
      </c>
      <c r="K103" s="33">
        <v>0</v>
      </c>
      <c r="L103" s="33">
        <v>10.96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12.72</v>
      </c>
      <c r="S103" s="33">
        <v>5.85</v>
      </c>
      <c r="T103" s="33">
        <v>0</v>
      </c>
      <c r="U103" s="33">
        <v>0</v>
      </c>
      <c r="V103" s="33">
        <v>4.1900000000000004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4.96</v>
      </c>
      <c r="AC103" s="33">
        <v>0.02</v>
      </c>
      <c r="AD103" s="33">
        <v>0</v>
      </c>
      <c r="AE103" s="33">
        <v>0</v>
      </c>
      <c r="AF103" s="33">
        <v>2.4500000000000002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2</v>
      </c>
      <c r="AM103" s="33">
        <v>0.02</v>
      </c>
      <c r="AN103" s="33">
        <v>0</v>
      </c>
      <c r="AO103" s="33">
        <v>0</v>
      </c>
      <c r="AP103" s="33">
        <v>0.14000000000000001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425</v>
      </c>
      <c r="AW103" s="33">
        <v>32.42</v>
      </c>
      <c r="AX103" s="33">
        <v>7.0000000000000007E-2</v>
      </c>
      <c r="AY103" s="33">
        <v>0</v>
      </c>
      <c r="AZ103" s="33">
        <v>118.14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494.07</v>
      </c>
      <c r="BG103" s="33">
        <v>12.58</v>
      </c>
      <c r="BH103" s="33">
        <v>7.0000000000000007E-2</v>
      </c>
      <c r="BI103" s="33">
        <v>0</v>
      </c>
      <c r="BJ103" s="33">
        <v>81.319999999999993</v>
      </c>
      <c r="BK103" s="34">
        <f t="shared" si="10"/>
        <v>1244.5299999999997</v>
      </c>
    </row>
    <row r="104" spans="1:63" x14ac:dyDescent="0.2">
      <c r="A104" s="31"/>
      <c r="B104" s="32" t="s">
        <v>110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99.17</v>
      </c>
      <c r="I104" s="33">
        <v>54.54</v>
      </c>
      <c r="J104" s="33">
        <v>0</v>
      </c>
      <c r="K104" s="33">
        <v>0</v>
      </c>
      <c r="L104" s="33">
        <v>60.02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59.99</v>
      </c>
      <c r="S104" s="33">
        <v>18.46</v>
      </c>
      <c r="T104" s="33">
        <v>0</v>
      </c>
      <c r="U104" s="33">
        <v>0</v>
      </c>
      <c r="V104" s="33">
        <v>12.71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7.96</v>
      </c>
      <c r="AC104" s="33">
        <v>1.5</v>
      </c>
      <c r="AD104" s="33">
        <v>0</v>
      </c>
      <c r="AE104" s="33">
        <v>0</v>
      </c>
      <c r="AF104" s="33">
        <v>1.18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8.44</v>
      </c>
      <c r="AM104" s="33">
        <v>0.01</v>
      </c>
      <c r="AN104" s="33">
        <v>0</v>
      </c>
      <c r="AO104" s="33">
        <v>0</v>
      </c>
      <c r="AP104" s="33">
        <v>0.19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762.02</v>
      </c>
      <c r="AW104" s="33">
        <v>90.38</v>
      </c>
      <c r="AX104" s="33">
        <v>0</v>
      </c>
      <c r="AY104" s="33">
        <v>0</v>
      </c>
      <c r="AZ104" s="33">
        <v>328.34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849.28</v>
      </c>
      <c r="BG104" s="33">
        <v>29.43</v>
      </c>
      <c r="BH104" s="33">
        <v>0.01</v>
      </c>
      <c r="BI104" s="33">
        <v>0</v>
      </c>
      <c r="BJ104" s="33">
        <v>182.26</v>
      </c>
      <c r="BK104" s="34">
        <f t="shared" si="10"/>
        <v>2565.8900000000003</v>
      </c>
    </row>
    <row r="105" spans="1:63" x14ac:dyDescent="0.2">
      <c r="A105" s="31"/>
      <c r="B105" s="32" t="s">
        <v>111</v>
      </c>
      <c r="C105" s="33">
        <v>0</v>
      </c>
      <c r="D105" s="33">
        <v>105.92</v>
      </c>
      <c r="E105" s="33">
        <v>0</v>
      </c>
      <c r="F105" s="33">
        <v>0</v>
      </c>
      <c r="G105" s="33">
        <v>0</v>
      </c>
      <c r="H105" s="33">
        <v>28.52</v>
      </c>
      <c r="I105" s="33">
        <v>2.16</v>
      </c>
      <c r="J105" s="33">
        <v>0</v>
      </c>
      <c r="K105" s="33">
        <v>0</v>
      </c>
      <c r="L105" s="33">
        <v>21.26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19.78</v>
      </c>
      <c r="S105" s="33">
        <v>2.4</v>
      </c>
      <c r="T105" s="33">
        <v>0</v>
      </c>
      <c r="U105" s="33">
        <v>0</v>
      </c>
      <c r="V105" s="33">
        <v>7.68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2.2799999999999998</v>
      </c>
      <c r="AC105" s="33">
        <v>0</v>
      </c>
      <c r="AD105" s="33">
        <v>0</v>
      </c>
      <c r="AE105" s="33">
        <v>0</v>
      </c>
      <c r="AF105" s="33">
        <v>0.53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1.34</v>
      </c>
      <c r="AM105" s="33">
        <v>0.04</v>
      </c>
      <c r="AN105" s="33">
        <v>0</v>
      </c>
      <c r="AO105" s="33">
        <v>0</v>
      </c>
      <c r="AP105" s="33">
        <v>0.12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185.67</v>
      </c>
      <c r="AW105" s="33">
        <v>41.58</v>
      </c>
      <c r="AX105" s="33">
        <v>0</v>
      </c>
      <c r="AY105" s="33">
        <v>0</v>
      </c>
      <c r="AZ105" s="33">
        <v>138.56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194.31</v>
      </c>
      <c r="BG105" s="33">
        <v>10.06</v>
      </c>
      <c r="BH105" s="33">
        <v>0</v>
      </c>
      <c r="BI105" s="33">
        <v>0</v>
      </c>
      <c r="BJ105" s="33">
        <v>50.54</v>
      </c>
      <c r="BK105" s="34">
        <f t="shared" si="10"/>
        <v>812.74999999999977</v>
      </c>
    </row>
    <row r="106" spans="1:63" x14ac:dyDescent="0.2">
      <c r="A106" s="31"/>
      <c r="B106" s="32" t="s">
        <v>112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1102.8900000000001</v>
      </c>
      <c r="I106" s="33">
        <v>1213.25</v>
      </c>
      <c r="J106" s="33">
        <v>0</v>
      </c>
      <c r="K106" s="33">
        <v>0</v>
      </c>
      <c r="L106" s="33">
        <v>1537.29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543.62</v>
      </c>
      <c r="S106" s="33">
        <v>93.12</v>
      </c>
      <c r="T106" s="33">
        <v>0</v>
      </c>
      <c r="U106" s="33">
        <v>0</v>
      </c>
      <c r="V106" s="33">
        <v>175.16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7.71</v>
      </c>
      <c r="AC106" s="33">
        <v>3.18</v>
      </c>
      <c r="AD106" s="33">
        <v>0</v>
      </c>
      <c r="AE106" s="33">
        <v>0</v>
      </c>
      <c r="AF106" s="33">
        <v>12.19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3.64</v>
      </c>
      <c r="AM106" s="33">
        <v>0.69</v>
      </c>
      <c r="AN106" s="33">
        <v>0</v>
      </c>
      <c r="AO106" s="33">
        <v>0</v>
      </c>
      <c r="AP106" s="33">
        <v>1.93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294.43</v>
      </c>
      <c r="AW106" s="33">
        <v>198.99</v>
      </c>
      <c r="AX106" s="33">
        <v>0</v>
      </c>
      <c r="AY106" s="33">
        <v>0</v>
      </c>
      <c r="AZ106" s="33">
        <v>569.1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142.1</v>
      </c>
      <c r="BG106" s="33">
        <v>12.72</v>
      </c>
      <c r="BH106" s="33">
        <v>0</v>
      </c>
      <c r="BI106" s="33">
        <v>0</v>
      </c>
      <c r="BJ106" s="33">
        <v>75.760000000000005</v>
      </c>
      <c r="BK106" s="34">
        <f t="shared" si="10"/>
        <v>5987.7700000000013</v>
      </c>
    </row>
    <row r="107" spans="1:63" x14ac:dyDescent="0.2">
      <c r="A107" s="31"/>
      <c r="B107" s="32" t="s">
        <v>113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10.119999999999999</v>
      </c>
      <c r="I107" s="33">
        <v>0</v>
      </c>
      <c r="J107" s="33">
        <v>0</v>
      </c>
      <c r="K107" s="33">
        <v>0</v>
      </c>
      <c r="L107" s="33">
        <v>4.68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11.33</v>
      </c>
      <c r="S107" s="33">
        <v>0</v>
      </c>
      <c r="T107" s="33">
        <v>0</v>
      </c>
      <c r="U107" s="33">
        <v>0</v>
      </c>
      <c r="V107" s="33">
        <v>3.12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2.65</v>
      </c>
      <c r="AC107" s="33">
        <v>0</v>
      </c>
      <c r="AD107" s="33">
        <v>0</v>
      </c>
      <c r="AE107" s="33">
        <v>0</v>
      </c>
      <c r="AF107" s="33">
        <v>0.1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1.07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168.53</v>
      </c>
      <c r="AW107" s="33">
        <v>0.02</v>
      </c>
      <c r="AX107" s="33">
        <v>0</v>
      </c>
      <c r="AY107" s="33">
        <v>0</v>
      </c>
      <c r="AZ107" s="33">
        <v>56.92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322.46000000000004</v>
      </c>
      <c r="BG107" s="33">
        <v>0</v>
      </c>
      <c r="BH107" s="33">
        <v>0</v>
      </c>
      <c r="BI107" s="33">
        <v>0</v>
      </c>
      <c r="BJ107" s="33">
        <v>45.37</v>
      </c>
      <c r="BK107" s="34">
        <f t="shared" si="10"/>
        <v>626.37</v>
      </c>
    </row>
    <row r="108" spans="1:63" x14ac:dyDescent="0.2">
      <c r="A108" s="31"/>
      <c r="B108" s="32" t="s">
        <v>114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222.81</v>
      </c>
      <c r="I108" s="33">
        <v>130.85</v>
      </c>
      <c r="J108" s="33">
        <v>0</v>
      </c>
      <c r="K108" s="33">
        <v>0</v>
      </c>
      <c r="L108" s="33">
        <v>140.22999999999999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171.6</v>
      </c>
      <c r="S108" s="33">
        <v>36.700000000000003</v>
      </c>
      <c r="T108" s="33">
        <v>0</v>
      </c>
      <c r="U108" s="33">
        <v>0</v>
      </c>
      <c r="V108" s="33">
        <v>62.35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29.28</v>
      </c>
      <c r="AC108" s="33">
        <v>1.39</v>
      </c>
      <c r="AD108" s="33">
        <v>0</v>
      </c>
      <c r="AE108" s="33">
        <v>0</v>
      </c>
      <c r="AF108" s="33">
        <v>6.5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23.41</v>
      </c>
      <c r="AM108" s="33">
        <v>1.05</v>
      </c>
      <c r="AN108" s="33">
        <v>0</v>
      </c>
      <c r="AO108" s="33">
        <v>0</v>
      </c>
      <c r="AP108" s="33">
        <v>2.02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1851.39</v>
      </c>
      <c r="AW108" s="33">
        <v>193.4</v>
      </c>
      <c r="AX108" s="33">
        <v>0.01</v>
      </c>
      <c r="AY108" s="33">
        <v>0</v>
      </c>
      <c r="AZ108" s="33">
        <v>925.52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2420.6799999999998</v>
      </c>
      <c r="BG108" s="33">
        <v>116.56</v>
      </c>
      <c r="BH108" s="33">
        <v>0.44</v>
      </c>
      <c r="BI108" s="33">
        <v>0</v>
      </c>
      <c r="BJ108" s="33">
        <v>613.07000000000005</v>
      </c>
      <c r="BK108" s="34">
        <f t="shared" si="10"/>
        <v>6949.26</v>
      </c>
    </row>
    <row r="109" spans="1:63" x14ac:dyDescent="0.2">
      <c r="A109" s="31"/>
      <c r="B109" s="32" t="s">
        <v>115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11.81</v>
      </c>
      <c r="I109" s="33">
        <v>2.2799999999999998</v>
      </c>
      <c r="J109" s="33">
        <v>0</v>
      </c>
      <c r="K109" s="33">
        <v>0</v>
      </c>
      <c r="L109" s="33">
        <v>4.51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7.45</v>
      </c>
      <c r="S109" s="33">
        <v>0.4</v>
      </c>
      <c r="T109" s="33">
        <v>0</v>
      </c>
      <c r="U109" s="33">
        <v>0</v>
      </c>
      <c r="V109" s="33">
        <v>1.22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31.9</v>
      </c>
      <c r="AC109" s="33">
        <v>1.88</v>
      </c>
      <c r="AD109" s="33">
        <v>0</v>
      </c>
      <c r="AE109" s="33">
        <v>0</v>
      </c>
      <c r="AF109" s="33">
        <v>10.9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17.239999999999998</v>
      </c>
      <c r="AM109" s="33">
        <v>0.34</v>
      </c>
      <c r="AN109" s="33">
        <v>0</v>
      </c>
      <c r="AO109" s="33">
        <v>0</v>
      </c>
      <c r="AP109" s="33">
        <v>0.88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574.45000000000005</v>
      </c>
      <c r="AW109" s="33">
        <v>42.45</v>
      </c>
      <c r="AX109" s="33">
        <v>0.05</v>
      </c>
      <c r="AY109" s="33">
        <v>0</v>
      </c>
      <c r="AZ109" s="33">
        <v>74.06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661.86</v>
      </c>
      <c r="BG109" s="33">
        <v>25.32</v>
      </c>
      <c r="BH109" s="33">
        <v>0.25</v>
      </c>
      <c r="BI109" s="33">
        <v>0</v>
      </c>
      <c r="BJ109" s="33">
        <v>35.090000000000003</v>
      </c>
      <c r="BK109" s="34">
        <f t="shared" si="10"/>
        <v>1504.3399999999997</v>
      </c>
    </row>
    <row r="110" spans="1:63" x14ac:dyDescent="0.2">
      <c r="A110" s="31"/>
      <c r="B110" s="32" t="s">
        <v>116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77.989999999999995</v>
      </c>
      <c r="I110" s="33">
        <v>46.14</v>
      </c>
      <c r="J110" s="33">
        <v>8.0500000000000007</v>
      </c>
      <c r="K110" s="33">
        <v>0</v>
      </c>
      <c r="L110" s="33">
        <v>57.27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56.48</v>
      </c>
      <c r="S110" s="33">
        <v>1.22</v>
      </c>
      <c r="T110" s="33">
        <v>0</v>
      </c>
      <c r="U110" s="33">
        <v>0</v>
      </c>
      <c r="V110" s="33">
        <v>13.97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3.51</v>
      </c>
      <c r="AC110" s="33">
        <v>0</v>
      </c>
      <c r="AD110" s="33">
        <v>0</v>
      </c>
      <c r="AE110" s="33">
        <v>0</v>
      </c>
      <c r="AF110" s="33">
        <v>0.84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3.13</v>
      </c>
      <c r="AM110" s="33">
        <v>0.08</v>
      </c>
      <c r="AN110" s="33">
        <v>0</v>
      </c>
      <c r="AO110" s="33">
        <v>0</v>
      </c>
      <c r="AP110" s="33">
        <v>0.28000000000000003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412.1</v>
      </c>
      <c r="AW110" s="33">
        <v>53.05</v>
      </c>
      <c r="AX110" s="33">
        <v>0.03</v>
      </c>
      <c r="AY110" s="33">
        <v>0</v>
      </c>
      <c r="AZ110" s="33">
        <v>238.99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513.8900000000001</v>
      </c>
      <c r="BG110" s="33">
        <v>32.79</v>
      </c>
      <c r="BH110" s="33">
        <v>0</v>
      </c>
      <c r="BI110" s="33">
        <v>0</v>
      </c>
      <c r="BJ110" s="33">
        <v>98.08</v>
      </c>
      <c r="BK110" s="34">
        <f t="shared" si="10"/>
        <v>1617.8899999999999</v>
      </c>
    </row>
    <row r="111" spans="1:63" x14ac:dyDescent="0.2">
      <c r="A111" s="31"/>
      <c r="B111" s="32" t="s">
        <v>117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22.73</v>
      </c>
      <c r="I111" s="33">
        <v>1.83</v>
      </c>
      <c r="J111" s="33">
        <v>0</v>
      </c>
      <c r="K111" s="33">
        <v>0</v>
      </c>
      <c r="L111" s="33">
        <v>27.43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17.23</v>
      </c>
      <c r="S111" s="33">
        <v>1.03</v>
      </c>
      <c r="T111" s="33">
        <v>0</v>
      </c>
      <c r="U111" s="33">
        <v>0</v>
      </c>
      <c r="V111" s="33">
        <v>12.12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3.49</v>
      </c>
      <c r="AC111" s="33">
        <v>0.19</v>
      </c>
      <c r="AD111" s="33">
        <v>0</v>
      </c>
      <c r="AE111" s="33">
        <v>0</v>
      </c>
      <c r="AF111" s="33">
        <v>1.75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2.4700000000000002</v>
      </c>
      <c r="AM111" s="33">
        <v>0.03</v>
      </c>
      <c r="AN111" s="33">
        <v>0</v>
      </c>
      <c r="AO111" s="33">
        <v>0</v>
      </c>
      <c r="AP111" s="33">
        <v>0.14000000000000001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158.93</v>
      </c>
      <c r="AW111" s="33">
        <v>32.090000000000003</v>
      </c>
      <c r="AX111" s="33">
        <v>0</v>
      </c>
      <c r="AY111" s="33">
        <v>0</v>
      </c>
      <c r="AZ111" s="33">
        <v>97.54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260.33000000000004</v>
      </c>
      <c r="BG111" s="33">
        <v>27.06</v>
      </c>
      <c r="BH111" s="33">
        <v>0</v>
      </c>
      <c r="BI111" s="33">
        <v>0</v>
      </c>
      <c r="BJ111" s="33">
        <v>78.930000000000007</v>
      </c>
      <c r="BK111" s="34">
        <f t="shared" si="10"/>
        <v>745.32000000000016</v>
      </c>
    </row>
    <row r="112" spans="1:63" x14ac:dyDescent="0.2">
      <c r="A112" s="31"/>
      <c r="B112" s="32" t="s">
        <v>118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48.32</v>
      </c>
      <c r="I112" s="33">
        <v>24.68</v>
      </c>
      <c r="J112" s="33">
        <v>0</v>
      </c>
      <c r="K112" s="33">
        <v>0</v>
      </c>
      <c r="L112" s="33">
        <v>22.09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31.28</v>
      </c>
      <c r="S112" s="33">
        <v>1.53</v>
      </c>
      <c r="T112" s="33">
        <v>0</v>
      </c>
      <c r="U112" s="33">
        <v>0</v>
      </c>
      <c r="V112" s="33">
        <v>7.21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50.55</v>
      </c>
      <c r="AC112" s="33">
        <v>2.42</v>
      </c>
      <c r="AD112" s="33">
        <v>0</v>
      </c>
      <c r="AE112" s="33">
        <v>0</v>
      </c>
      <c r="AF112" s="33">
        <v>7.82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26.99</v>
      </c>
      <c r="AM112" s="33">
        <v>0.23</v>
      </c>
      <c r="AN112" s="33">
        <v>0</v>
      </c>
      <c r="AO112" s="33">
        <v>0</v>
      </c>
      <c r="AP112" s="33">
        <v>0.24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953.38</v>
      </c>
      <c r="AW112" s="33">
        <v>199.24</v>
      </c>
      <c r="AX112" s="33">
        <v>0.24</v>
      </c>
      <c r="AY112" s="33">
        <v>0</v>
      </c>
      <c r="AZ112" s="33">
        <v>255.91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1267.18</v>
      </c>
      <c r="BG112" s="33">
        <v>46.13</v>
      </c>
      <c r="BH112" s="33">
        <v>0.15</v>
      </c>
      <c r="BI112" s="33">
        <v>0</v>
      </c>
      <c r="BJ112" s="33">
        <v>159.33000000000001</v>
      </c>
      <c r="BK112" s="34">
        <f t="shared" si="10"/>
        <v>3104.9200000000005</v>
      </c>
    </row>
    <row r="113" spans="1:63" x14ac:dyDescent="0.2">
      <c r="A113" s="31"/>
      <c r="B113" s="32" t="s">
        <v>119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162.19</v>
      </c>
      <c r="I113" s="33">
        <v>133.68</v>
      </c>
      <c r="J113" s="33">
        <v>0</v>
      </c>
      <c r="K113" s="33">
        <v>0</v>
      </c>
      <c r="L113" s="33">
        <v>86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95.38</v>
      </c>
      <c r="S113" s="33">
        <v>45.05</v>
      </c>
      <c r="T113" s="33">
        <v>0</v>
      </c>
      <c r="U113" s="33">
        <v>0</v>
      </c>
      <c r="V113" s="33">
        <v>28.26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72.55</v>
      </c>
      <c r="AC113" s="33">
        <v>2.81</v>
      </c>
      <c r="AD113" s="33">
        <v>0</v>
      </c>
      <c r="AE113" s="33">
        <v>0</v>
      </c>
      <c r="AF113" s="33">
        <v>19.170000000000002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43.87</v>
      </c>
      <c r="AM113" s="33">
        <v>0.26</v>
      </c>
      <c r="AN113" s="33">
        <v>0</v>
      </c>
      <c r="AO113" s="33">
        <v>0</v>
      </c>
      <c r="AP113" s="33">
        <v>4.96</v>
      </c>
      <c r="AQ113" s="33">
        <v>0</v>
      </c>
      <c r="AR113" s="33">
        <v>0</v>
      </c>
      <c r="AS113" s="33">
        <v>0.01</v>
      </c>
      <c r="AT113" s="33">
        <v>0</v>
      </c>
      <c r="AU113" s="33">
        <v>0</v>
      </c>
      <c r="AV113" s="33">
        <v>2081.42</v>
      </c>
      <c r="AW113" s="33">
        <v>243.39</v>
      </c>
      <c r="AX113" s="33">
        <v>0.06</v>
      </c>
      <c r="AY113" s="33">
        <v>0</v>
      </c>
      <c r="AZ113" s="33">
        <v>909.86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2359.9499999999998</v>
      </c>
      <c r="BG113" s="33">
        <v>66.900000000000006</v>
      </c>
      <c r="BH113" s="33">
        <v>0.47</v>
      </c>
      <c r="BI113" s="33">
        <v>0</v>
      </c>
      <c r="BJ113" s="33">
        <v>409.8</v>
      </c>
      <c r="BK113" s="34">
        <f t="shared" si="10"/>
        <v>6766.0399999999991</v>
      </c>
    </row>
    <row r="114" spans="1:63" x14ac:dyDescent="0.2">
      <c r="A114" s="31"/>
      <c r="B114" s="32" t="s">
        <v>120</v>
      </c>
      <c r="C114" s="33">
        <v>0</v>
      </c>
      <c r="D114" s="33">
        <v>15.37</v>
      </c>
      <c r="E114" s="33">
        <v>0</v>
      </c>
      <c r="F114" s="33">
        <v>0</v>
      </c>
      <c r="G114" s="33">
        <v>0</v>
      </c>
      <c r="H114" s="33">
        <v>18.88</v>
      </c>
      <c r="I114" s="33">
        <v>2950.92</v>
      </c>
      <c r="J114" s="33">
        <v>0</v>
      </c>
      <c r="K114" s="33">
        <v>0</v>
      </c>
      <c r="L114" s="33">
        <v>965.72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9.81</v>
      </c>
      <c r="S114" s="33">
        <v>83</v>
      </c>
      <c r="T114" s="33">
        <v>0.16</v>
      </c>
      <c r="U114" s="33">
        <v>0</v>
      </c>
      <c r="V114" s="33">
        <v>62.19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0.47</v>
      </c>
      <c r="AC114" s="33">
        <v>0.13</v>
      </c>
      <c r="AD114" s="33">
        <v>0</v>
      </c>
      <c r="AE114" s="33">
        <v>0</v>
      </c>
      <c r="AF114" s="33">
        <v>7.71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0.22</v>
      </c>
      <c r="AM114" s="33">
        <v>0</v>
      </c>
      <c r="AN114" s="33">
        <v>0</v>
      </c>
      <c r="AO114" s="33">
        <v>0</v>
      </c>
      <c r="AP114" s="33">
        <v>2.46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42.06</v>
      </c>
      <c r="AW114" s="33">
        <v>465.57</v>
      </c>
      <c r="AX114" s="33">
        <v>0</v>
      </c>
      <c r="AY114" s="33">
        <v>0</v>
      </c>
      <c r="AZ114" s="33">
        <v>949.64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24.96</v>
      </c>
      <c r="BG114" s="33">
        <v>97.91</v>
      </c>
      <c r="BH114" s="33">
        <v>0</v>
      </c>
      <c r="BI114" s="33">
        <v>0</v>
      </c>
      <c r="BJ114" s="33">
        <v>124.06</v>
      </c>
      <c r="BK114" s="34">
        <f t="shared" si="10"/>
        <v>5821.2400000000016</v>
      </c>
    </row>
    <row r="115" spans="1:63" x14ac:dyDescent="0.2">
      <c r="A115" s="31"/>
      <c r="B115" s="32" t="s">
        <v>121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3.07</v>
      </c>
      <c r="I115" s="33">
        <v>1.08</v>
      </c>
      <c r="J115" s="33">
        <v>0</v>
      </c>
      <c r="K115" s="33">
        <v>0</v>
      </c>
      <c r="L115" s="33">
        <v>2.2400000000000002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1.8</v>
      </c>
      <c r="S115" s="33">
        <v>0</v>
      </c>
      <c r="T115" s="33">
        <v>0</v>
      </c>
      <c r="U115" s="33">
        <v>0</v>
      </c>
      <c r="V115" s="33">
        <v>0.38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8.74</v>
      </c>
      <c r="AC115" s="33">
        <v>0.35</v>
      </c>
      <c r="AD115" s="33">
        <v>0</v>
      </c>
      <c r="AE115" s="33">
        <v>0</v>
      </c>
      <c r="AF115" s="33">
        <v>3.28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3.74</v>
      </c>
      <c r="AM115" s="33">
        <v>0.21</v>
      </c>
      <c r="AN115" s="33">
        <v>0</v>
      </c>
      <c r="AO115" s="33">
        <v>0</v>
      </c>
      <c r="AP115" s="33">
        <v>0.82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122.64</v>
      </c>
      <c r="AW115" s="33">
        <v>10.67</v>
      </c>
      <c r="AX115" s="33">
        <v>0</v>
      </c>
      <c r="AY115" s="33">
        <v>0</v>
      </c>
      <c r="AZ115" s="33">
        <v>26.13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171.59</v>
      </c>
      <c r="BG115" s="33">
        <v>8.84</v>
      </c>
      <c r="BH115" s="33">
        <v>0.02</v>
      </c>
      <c r="BI115" s="33">
        <v>0</v>
      </c>
      <c r="BJ115" s="33">
        <v>18.29</v>
      </c>
      <c r="BK115" s="34">
        <f t="shared" si="10"/>
        <v>383.89</v>
      </c>
    </row>
    <row r="116" spans="1:63" x14ac:dyDescent="0.2">
      <c r="A116" s="31"/>
      <c r="B116" s="32" t="s">
        <v>122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9.27</v>
      </c>
      <c r="I116" s="33">
        <v>164.08</v>
      </c>
      <c r="J116" s="33">
        <v>0</v>
      </c>
      <c r="K116" s="33">
        <v>0</v>
      </c>
      <c r="L116" s="33">
        <v>9.1300000000000008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4.22</v>
      </c>
      <c r="S116" s="33">
        <v>31.09</v>
      </c>
      <c r="T116" s="33">
        <v>0</v>
      </c>
      <c r="U116" s="33">
        <v>0</v>
      </c>
      <c r="V116" s="33">
        <v>2.46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8.8800000000000008</v>
      </c>
      <c r="AC116" s="33">
        <v>0.19</v>
      </c>
      <c r="AD116" s="33">
        <v>0</v>
      </c>
      <c r="AE116" s="33">
        <v>0</v>
      </c>
      <c r="AF116" s="33">
        <v>2.27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3.13</v>
      </c>
      <c r="AM116" s="33">
        <v>0.01</v>
      </c>
      <c r="AN116" s="33">
        <v>0</v>
      </c>
      <c r="AO116" s="33">
        <v>0</v>
      </c>
      <c r="AP116" s="33">
        <v>0.43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154.22</v>
      </c>
      <c r="AW116" s="33">
        <v>36.049999999999997</v>
      </c>
      <c r="AX116" s="33">
        <v>0</v>
      </c>
      <c r="AY116" s="33">
        <v>0</v>
      </c>
      <c r="AZ116" s="33">
        <v>164.76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192.94</v>
      </c>
      <c r="BG116" s="33">
        <v>11.61</v>
      </c>
      <c r="BH116" s="33">
        <v>0.04</v>
      </c>
      <c r="BI116" s="33">
        <v>0</v>
      </c>
      <c r="BJ116" s="33">
        <v>81</v>
      </c>
      <c r="BK116" s="34">
        <f t="shared" si="10"/>
        <v>875.78000000000009</v>
      </c>
    </row>
    <row r="117" spans="1:63" x14ac:dyDescent="0.2">
      <c r="A117" s="31"/>
      <c r="B117" s="32" t="s">
        <v>123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287.08</v>
      </c>
      <c r="I117" s="33">
        <v>211.68</v>
      </c>
      <c r="J117" s="33">
        <v>0</v>
      </c>
      <c r="K117" s="33">
        <v>0</v>
      </c>
      <c r="L117" s="33">
        <v>412.62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130.51</v>
      </c>
      <c r="S117" s="33">
        <v>11.52</v>
      </c>
      <c r="T117" s="33">
        <v>0</v>
      </c>
      <c r="U117" s="33">
        <v>0</v>
      </c>
      <c r="V117" s="33">
        <v>52.08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1.63</v>
      </c>
      <c r="AC117" s="33">
        <v>0</v>
      </c>
      <c r="AD117" s="33">
        <v>0</v>
      </c>
      <c r="AE117" s="33">
        <v>0</v>
      </c>
      <c r="AF117" s="33">
        <v>0.95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1.49</v>
      </c>
      <c r="AM117" s="33">
        <v>0.01</v>
      </c>
      <c r="AN117" s="33">
        <v>0</v>
      </c>
      <c r="AO117" s="33">
        <v>0</v>
      </c>
      <c r="AP117" s="33">
        <v>0.56000000000000005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99.35</v>
      </c>
      <c r="AW117" s="33">
        <v>30.44</v>
      </c>
      <c r="AX117" s="33">
        <v>0</v>
      </c>
      <c r="AY117" s="33">
        <v>0</v>
      </c>
      <c r="AZ117" s="33">
        <v>143.99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87.08</v>
      </c>
      <c r="BG117" s="33">
        <v>7.69</v>
      </c>
      <c r="BH117" s="33">
        <v>0</v>
      </c>
      <c r="BI117" s="33">
        <v>0</v>
      </c>
      <c r="BJ117" s="33">
        <v>38.409999999999997</v>
      </c>
      <c r="BK117" s="34">
        <f t="shared" si="10"/>
        <v>1517.09</v>
      </c>
    </row>
    <row r="118" spans="1:63" x14ac:dyDescent="0.2">
      <c r="A118" s="31"/>
      <c r="B118" s="32" t="s">
        <v>124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4.12</v>
      </c>
      <c r="I118" s="33">
        <v>88.14</v>
      </c>
      <c r="J118" s="33">
        <v>0</v>
      </c>
      <c r="K118" s="33">
        <v>0</v>
      </c>
      <c r="L118" s="33">
        <v>5.15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2.58</v>
      </c>
      <c r="S118" s="33">
        <v>0.27</v>
      </c>
      <c r="T118" s="33">
        <v>0</v>
      </c>
      <c r="U118" s="33">
        <v>0</v>
      </c>
      <c r="V118" s="33">
        <v>2.04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2.33</v>
      </c>
      <c r="AC118" s="33">
        <v>0.43</v>
      </c>
      <c r="AD118" s="33">
        <v>0</v>
      </c>
      <c r="AE118" s="33">
        <v>0</v>
      </c>
      <c r="AF118" s="33">
        <v>3.68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2.64</v>
      </c>
      <c r="AM118" s="33">
        <v>0</v>
      </c>
      <c r="AN118" s="33">
        <v>0</v>
      </c>
      <c r="AO118" s="33">
        <v>0</v>
      </c>
      <c r="AP118" s="33">
        <v>1.66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26.9</v>
      </c>
      <c r="AW118" s="33">
        <v>6.99</v>
      </c>
      <c r="AX118" s="33">
        <v>0</v>
      </c>
      <c r="AY118" s="33">
        <v>0</v>
      </c>
      <c r="AZ118" s="33">
        <v>33.81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46.42</v>
      </c>
      <c r="BG118" s="33">
        <v>5.07</v>
      </c>
      <c r="BH118" s="33">
        <v>0</v>
      </c>
      <c r="BI118" s="33">
        <v>0</v>
      </c>
      <c r="BJ118" s="33">
        <v>42.99</v>
      </c>
      <c r="BK118" s="34">
        <f t="shared" si="10"/>
        <v>275.22000000000003</v>
      </c>
    </row>
    <row r="119" spans="1:63" x14ac:dyDescent="0.2">
      <c r="A119" s="31"/>
      <c r="B119" s="32" t="s">
        <v>125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37.93</v>
      </c>
      <c r="I119" s="33">
        <v>4.46</v>
      </c>
      <c r="J119" s="33">
        <v>0</v>
      </c>
      <c r="K119" s="33">
        <v>0</v>
      </c>
      <c r="L119" s="33">
        <v>32.57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44.47</v>
      </c>
      <c r="S119" s="33">
        <v>6.47</v>
      </c>
      <c r="T119" s="33">
        <v>0</v>
      </c>
      <c r="U119" s="33">
        <v>0</v>
      </c>
      <c r="V119" s="33">
        <v>23.02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10.42</v>
      </c>
      <c r="AC119" s="33">
        <v>4.83</v>
      </c>
      <c r="AD119" s="33">
        <v>0</v>
      </c>
      <c r="AE119" s="33">
        <v>0</v>
      </c>
      <c r="AF119" s="33">
        <v>29.42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9.0500000000000007</v>
      </c>
      <c r="AM119" s="33">
        <v>0.4</v>
      </c>
      <c r="AN119" s="33">
        <v>0</v>
      </c>
      <c r="AO119" s="33">
        <v>0</v>
      </c>
      <c r="AP119" s="33">
        <v>12.66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314.63</v>
      </c>
      <c r="AW119" s="33">
        <v>71.239999999999995</v>
      </c>
      <c r="AX119" s="33">
        <v>0</v>
      </c>
      <c r="AY119" s="33">
        <v>0</v>
      </c>
      <c r="AZ119" s="33">
        <v>499.24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564.66999999999996</v>
      </c>
      <c r="BG119" s="33">
        <v>50.11</v>
      </c>
      <c r="BH119" s="33">
        <v>0</v>
      </c>
      <c r="BI119" s="33">
        <v>0</v>
      </c>
      <c r="BJ119" s="33">
        <v>319.36</v>
      </c>
      <c r="BK119" s="34">
        <f t="shared" si="10"/>
        <v>2034.9499999999998</v>
      </c>
    </row>
    <row r="120" spans="1:63" x14ac:dyDescent="0.2">
      <c r="A120" s="31"/>
      <c r="B120" s="32" t="s">
        <v>126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52.57</v>
      </c>
      <c r="I120" s="33">
        <v>274.5</v>
      </c>
      <c r="J120" s="33">
        <v>0</v>
      </c>
      <c r="K120" s="33">
        <v>0</v>
      </c>
      <c r="L120" s="33">
        <v>319.56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25.4</v>
      </c>
      <c r="S120" s="33">
        <v>12.1</v>
      </c>
      <c r="T120" s="33">
        <v>0</v>
      </c>
      <c r="U120" s="33">
        <v>0</v>
      </c>
      <c r="V120" s="33">
        <v>37.81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0.64</v>
      </c>
      <c r="AC120" s="33">
        <v>0.31</v>
      </c>
      <c r="AD120" s="33">
        <v>0</v>
      </c>
      <c r="AE120" s="33">
        <v>0</v>
      </c>
      <c r="AF120" s="33">
        <v>0.95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0.44</v>
      </c>
      <c r="AM120" s="33">
        <v>0.15</v>
      </c>
      <c r="AN120" s="33">
        <v>0</v>
      </c>
      <c r="AO120" s="33">
        <v>0</v>
      </c>
      <c r="AP120" s="33">
        <v>0.26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36.090000000000003</v>
      </c>
      <c r="AW120" s="33">
        <v>37.75</v>
      </c>
      <c r="AX120" s="33">
        <v>0</v>
      </c>
      <c r="AY120" s="33">
        <v>0</v>
      </c>
      <c r="AZ120" s="33">
        <v>162.15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20.94</v>
      </c>
      <c r="BG120" s="33">
        <v>5.47</v>
      </c>
      <c r="BH120" s="33">
        <v>0</v>
      </c>
      <c r="BI120" s="33">
        <v>0</v>
      </c>
      <c r="BJ120" s="33">
        <v>31.96</v>
      </c>
      <c r="BK120" s="34">
        <f t="shared" si="10"/>
        <v>1019.0500000000002</v>
      </c>
    </row>
    <row r="121" spans="1:63" x14ac:dyDescent="0.2">
      <c r="A121" s="31"/>
      <c r="B121" s="32" t="s">
        <v>127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26.62</v>
      </c>
      <c r="I121" s="33">
        <v>28.53</v>
      </c>
      <c r="J121" s="33">
        <v>0</v>
      </c>
      <c r="K121" s="33">
        <v>0</v>
      </c>
      <c r="L121" s="33">
        <v>35.49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29.34</v>
      </c>
      <c r="S121" s="33">
        <v>20.010000000000002</v>
      </c>
      <c r="T121" s="33">
        <v>0.05</v>
      </c>
      <c r="U121" s="33">
        <v>0</v>
      </c>
      <c r="V121" s="33">
        <v>29.44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41</v>
      </c>
      <c r="AC121" s="33">
        <v>7.68</v>
      </c>
      <c r="AD121" s="33">
        <v>0.15</v>
      </c>
      <c r="AE121" s="33">
        <v>0</v>
      </c>
      <c r="AF121" s="33">
        <v>184.05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35.520000000000003</v>
      </c>
      <c r="AM121" s="33">
        <v>2.92</v>
      </c>
      <c r="AN121" s="33">
        <v>0</v>
      </c>
      <c r="AO121" s="33">
        <v>0</v>
      </c>
      <c r="AP121" s="33">
        <v>100.6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352.92</v>
      </c>
      <c r="AW121" s="33">
        <v>121.77</v>
      </c>
      <c r="AX121" s="33">
        <v>0.18</v>
      </c>
      <c r="AY121" s="33">
        <v>0</v>
      </c>
      <c r="AZ121" s="33">
        <v>706.9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582.48</v>
      </c>
      <c r="BG121" s="33">
        <v>97.62</v>
      </c>
      <c r="BH121" s="33">
        <v>8.2200000000000006</v>
      </c>
      <c r="BI121" s="33">
        <v>0</v>
      </c>
      <c r="BJ121" s="33">
        <v>443.3</v>
      </c>
      <c r="BK121" s="34">
        <f t="shared" si="10"/>
        <v>2854.7899999999995</v>
      </c>
    </row>
    <row r="122" spans="1:63" ht="13.5" thickBot="1" x14ac:dyDescent="0.25">
      <c r="A122" s="62"/>
      <c r="B122" s="63" t="s">
        <v>128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0.16</v>
      </c>
      <c r="I122" s="64">
        <v>0.38</v>
      </c>
      <c r="J122" s="64">
        <v>0</v>
      </c>
      <c r="K122" s="64">
        <v>0</v>
      </c>
      <c r="L122" s="64">
        <v>0.28999999999999998</v>
      </c>
      <c r="M122" s="64">
        <v>0</v>
      </c>
      <c r="N122" s="64">
        <v>0</v>
      </c>
      <c r="O122" s="64">
        <v>0</v>
      </c>
      <c r="P122" s="64">
        <v>0</v>
      </c>
      <c r="Q122" s="64">
        <v>0</v>
      </c>
      <c r="R122" s="64">
        <v>0.14000000000000001</v>
      </c>
      <c r="S122" s="64">
        <v>0.06</v>
      </c>
      <c r="T122" s="64">
        <v>0.01</v>
      </c>
      <c r="U122" s="64">
        <v>0</v>
      </c>
      <c r="V122" s="64">
        <v>0.16</v>
      </c>
      <c r="W122" s="64">
        <v>0</v>
      </c>
      <c r="X122" s="64">
        <v>0</v>
      </c>
      <c r="Y122" s="64">
        <v>0</v>
      </c>
      <c r="Z122" s="64">
        <v>0</v>
      </c>
      <c r="AA122" s="64">
        <v>0</v>
      </c>
      <c r="AB122" s="64">
        <v>0.03</v>
      </c>
      <c r="AC122" s="64">
        <v>0.01</v>
      </c>
      <c r="AD122" s="64">
        <v>0</v>
      </c>
      <c r="AE122" s="64">
        <v>0</v>
      </c>
      <c r="AF122" s="64">
        <v>0.06</v>
      </c>
      <c r="AG122" s="64">
        <v>0</v>
      </c>
      <c r="AH122" s="64">
        <v>0</v>
      </c>
      <c r="AI122" s="64">
        <v>0</v>
      </c>
      <c r="AJ122" s="64">
        <v>0</v>
      </c>
      <c r="AK122" s="64">
        <v>0</v>
      </c>
      <c r="AL122" s="64">
        <v>0.03</v>
      </c>
      <c r="AM122" s="64">
        <v>0</v>
      </c>
      <c r="AN122" s="64">
        <v>0</v>
      </c>
      <c r="AO122" s="64">
        <v>0</v>
      </c>
      <c r="AP122" s="64">
        <v>0.03</v>
      </c>
      <c r="AQ122" s="64">
        <v>0</v>
      </c>
      <c r="AR122" s="64">
        <v>0</v>
      </c>
      <c r="AS122" s="64">
        <v>0</v>
      </c>
      <c r="AT122" s="64">
        <v>0</v>
      </c>
      <c r="AU122" s="64">
        <v>0</v>
      </c>
      <c r="AV122" s="64">
        <v>0.37</v>
      </c>
      <c r="AW122" s="64">
        <v>7.0000000000000007E-2</v>
      </c>
      <c r="AX122" s="64">
        <v>0</v>
      </c>
      <c r="AY122" s="64">
        <v>0</v>
      </c>
      <c r="AZ122" s="64">
        <v>0.54</v>
      </c>
      <c r="BA122" s="64">
        <v>0</v>
      </c>
      <c r="BB122" s="64">
        <v>0</v>
      </c>
      <c r="BC122" s="64">
        <v>0</v>
      </c>
      <c r="BD122" s="64">
        <v>0</v>
      </c>
      <c r="BE122" s="64">
        <v>0</v>
      </c>
      <c r="BF122" s="64">
        <v>0.67</v>
      </c>
      <c r="BG122" s="64">
        <v>0.13</v>
      </c>
      <c r="BH122" s="64">
        <v>0</v>
      </c>
      <c r="BI122" s="64">
        <v>0</v>
      </c>
      <c r="BJ122" s="64">
        <v>0.7</v>
      </c>
      <c r="BK122" s="34">
        <f t="shared" si="10"/>
        <v>3.84</v>
      </c>
    </row>
    <row r="123" spans="1:63" ht="13.5" thickBot="1" x14ac:dyDescent="0.25">
      <c r="A123" s="37"/>
      <c r="B123" s="38" t="s">
        <v>22</v>
      </c>
      <c r="C123" s="39">
        <f t="shared" ref="C123:BJ123" si="11">SUM(C101:C122)</f>
        <v>0</v>
      </c>
      <c r="D123" s="39">
        <f t="shared" si="11"/>
        <v>121.29</v>
      </c>
      <c r="E123" s="39">
        <f t="shared" si="11"/>
        <v>0</v>
      </c>
      <c r="F123" s="39">
        <f t="shared" si="11"/>
        <v>0</v>
      </c>
      <c r="G123" s="39">
        <f t="shared" si="11"/>
        <v>0</v>
      </c>
      <c r="H123" s="39">
        <f t="shared" si="11"/>
        <v>3006.18</v>
      </c>
      <c r="I123" s="39">
        <f t="shared" si="11"/>
        <v>6451.8099999999995</v>
      </c>
      <c r="J123" s="39">
        <f t="shared" si="11"/>
        <v>17.130000000000003</v>
      </c>
      <c r="K123" s="39">
        <f t="shared" si="11"/>
        <v>0</v>
      </c>
      <c r="L123" s="39">
        <f t="shared" si="11"/>
        <v>5100.329999999999</v>
      </c>
      <c r="M123" s="39">
        <f t="shared" si="11"/>
        <v>0</v>
      </c>
      <c r="N123" s="39">
        <f t="shared" si="11"/>
        <v>0</v>
      </c>
      <c r="O123" s="39">
        <f t="shared" si="11"/>
        <v>0</v>
      </c>
      <c r="P123" s="39">
        <f t="shared" si="11"/>
        <v>0</v>
      </c>
      <c r="Q123" s="39">
        <f t="shared" si="11"/>
        <v>0</v>
      </c>
      <c r="R123" s="39">
        <f t="shared" si="11"/>
        <v>1780.81</v>
      </c>
      <c r="S123" s="39">
        <f t="shared" si="11"/>
        <v>661.1099999999999</v>
      </c>
      <c r="T123" s="39">
        <f t="shared" si="11"/>
        <v>1.63</v>
      </c>
      <c r="U123" s="39">
        <f t="shared" si="11"/>
        <v>0</v>
      </c>
      <c r="V123" s="39">
        <f t="shared" si="11"/>
        <v>850.57</v>
      </c>
      <c r="W123" s="39">
        <f t="shared" si="11"/>
        <v>0</v>
      </c>
      <c r="X123" s="39">
        <f t="shared" si="11"/>
        <v>0</v>
      </c>
      <c r="Y123" s="39">
        <f t="shared" si="11"/>
        <v>0</v>
      </c>
      <c r="Z123" s="39">
        <f t="shared" si="11"/>
        <v>0</v>
      </c>
      <c r="AA123" s="39">
        <f t="shared" si="11"/>
        <v>0</v>
      </c>
      <c r="AB123" s="39">
        <f t="shared" si="11"/>
        <v>438.42</v>
      </c>
      <c r="AC123" s="39">
        <f t="shared" si="11"/>
        <v>71.450000000000017</v>
      </c>
      <c r="AD123" s="39">
        <f t="shared" si="11"/>
        <v>0.15</v>
      </c>
      <c r="AE123" s="39">
        <f t="shared" si="11"/>
        <v>0</v>
      </c>
      <c r="AF123" s="39">
        <f t="shared" si="11"/>
        <v>647.78999999999985</v>
      </c>
      <c r="AG123" s="39">
        <f t="shared" si="11"/>
        <v>0</v>
      </c>
      <c r="AH123" s="39">
        <f t="shared" si="11"/>
        <v>0</v>
      </c>
      <c r="AI123" s="39">
        <f t="shared" si="11"/>
        <v>0</v>
      </c>
      <c r="AJ123" s="39">
        <f t="shared" si="11"/>
        <v>0</v>
      </c>
      <c r="AK123" s="39">
        <f t="shared" si="11"/>
        <v>0</v>
      </c>
      <c r="AL123" s="39">
        <f t="shared" si="11"/>
        <v>319.05999999999995</v>
      </c>
      <c r="AM123" s="39">
        <f t="shared" si="11"/>
        <v>23.42</v>
      </c>
      <c r="AN123" s="39">
        <f t="shared" si="11"/>
        <v>0</v>
      </c>
      <c r="AO123" s="39">
        <f t="shared" si="11"/>
        <v>0</v>
      </c>
      <c r="AP123" s="39">
        <f t="shared" si="11"/>
        <v>257.30999999999995</v>
      </c>
      <c r="AQ123" s="39">
        <f t="shared" si="11"/>
        <v>0</v>
      </c>
      <c r="AR123" s="39">
        <f t="shared" si="11"/>
        <v>0.16</v>
      </c>
      <c r="AS123" s="39">
        <f t="shared" si="11"/>
        <v>0.43</v>
      </c>
      <c r="AT123" s="39">
        <f t="shared" si="11"/>
        <v>0</v>
      </c>
      <c r="AU123" s="39">
        <f t="shared" si="11"/>
        <v>0</v>
      </c>
      <c r="AV123" s="39">
        <f t="shared" si="11"/>
        <v>18419.800000000003</v>
      </c>
      <c r="AW123" s="39">
        <f t="shared" si="11"/>
        <v>3128.7999999999997</v>
      </c>
      <c r="AX123" s="39">
        <f t="shared" si="11"/>
        <v>5.36</v>
      </c>
      <c r="AY123" s="39">
        <f t="shared" si="11"/>
        <v>0.27</v>
      </c>
      <c r="AZ123" s="39">
        <f t="shared" si="11"/>
        <v>13261.609999999999</v>
      </c>
      <c r="BA123" s="39">
        <f t="shared" si="11"/>
        <v>0</v>
      </c>
      <c r="BB123" s="39">
        <f t="shared" si="11"/>
        <v>0</v>
      </c>
      <c r="BC123" s="39">
        <f t="shared" si="11"/>
        <v>0</v>
      </c>
      <c r="BD123" s="39">
        <f t="shared" si="11"/>
        <v>0</v>
      </c>
      <c r="BE123" s="39">
        <f t="shared" si="11"/>
        <v>0</v>
      </c>
      <c r="BF123" s="39">
        <f t="shared" si="11"/>
        <v>19851.799999999992</v>
      </c>
      <c r="BG123" s="39">
        <f t="shared" si="11"/>
        <v>1118.7400000000002</v>
      </c>
      <c r="BH123" s="39">
        <f t="shared" si="11"/>
        <v>10.72</v>
      </c>
      <c r="BI123" s="39">
        <f t="shared" si="11"/>
        <v>0</v>
      </c>
      <c r="BJ123" s="39">
        <f t="shared" si="11"/>
        <v>6571.3099999999995</v>
      </c>
      <c r="BK123" s="39">
        <f>SUM(BK101:BK122)</f>
        <v>82117.459999999992</v>
      </c>
    </row>
    <row r="124" spans="1:63" ht="13.5" thickBot="1" x14ac:dyDescent="0.25">
      <c r="A124" s="37"/>
      <c r="B124" s="65" t="s">
        <v>129</v>
      </c>
      <c r="C124" s="39">
        <f t="shared" ref="C124:BK124" si="12">C123+C99</f>
        <v>0</v>
      </c>
      <c r="D124" s="39">
        <f t="shared" si="12"/>
        <v>121.29</v>
      </c>
      <c r="E124" s="39">
        <f t="shared" si="12"/>
        <v>0</v>
      </c>
      <c r="F124" s="39">
        <f t="shared" si="12"/>
        <v>0</v>
      </c>
      <c r="G124" s="39">
        <f t="shared" si="12"/>
        <v>0</v>
      </c>
      <c r="H124" s="39">
        <f t="shared" si="12"/>
        <v>3092.39</v>
      </c>
      <c r="I124" s="39">
        <f t="shared" si="12"/>
        <v>6455.9599999999991</v>
      </c>
      <c r="J124" s="39">
        <f t="shared" si="12"/>
        <v>17.130000000000003</v>
      </c>
      <c r="K124" s="39">
        <f t="shared" si="12"/>
        <v>0</v>
      </c>
      <c r="L124" s="39">
        <f t="shared" si="12"/>
        <v>5130.2599999999993</v>
      </c>
      <c r="M124" s="39">
        <f t="shared" si="12"/>
        <v>0</v>
      </c>
      <c r="N124" s="39">
        <f t="shared" si="12"/>
        <v>0</v>
      </c>
      <c r="O124" s="39">
        <f t="shared" si="12"/>
        <v>0</v>
      </c>
      <c r="P124" s="39">
        <f t="shared" si="12"/>
        <v>0</v>
      </c>
      <c r="Q124" s="39">
        <f t="shared" si="12"/>
        <v>0</v>
      </c>
      <c r="R124" s="39">
        <f t="shared" si="12"/>
        <v>1860.12</v>
      </c>
      <c r="S124" s="39">
        <f t="shared" si="12"/>
        <v>665.31</v>
      </c>
      <c r="T124" s="39">
        <f t="shared" si="12"/>
        <v>1.63</v>
      </c>
      <c r="U124" s="39">
        <f t="shared" si="12"/>
        <v>0</v>
      </c>
      <c r="V124" s="39">
        <f t="shared" si="12"/>
        <v>863.35</v>
      </c>
      <c r="W124" s="39">
        <f t="shared" si="12"/>
        <v>0</v>
      </c>
      <c r="X124" s="39">
        <f t="shared" si="12"/>
        <v>0</v>
      </c>
      <c r="Y124" s="39">
        <f t="shared" si="12"/>
        <v>0</v>
      </c>
      <c r="Z124" s="39">
        <f t="shared" si="12"/>
        <v>0</v>
      </c>
      <c r="AA124" s="39">
        <f t="shared" si="12"/>
        <v>0</v>
      </c>
      <c r="AB124" s="39">
        <f t="shared" si="12"/>
        <v>451.82</v>
      </c>
      <c r="AC124" s="39">
        <f t="shared" si="12"/>
        <v>73.980000000000018</v>
      </c>
      <c r="AD124" s="39">
        <f t="shared" si="12"/>
        <v>0.15</v>
      </c>
      <c r="AE124" s="39">
        <f t="shared" si="12"/>
        <v>0</v>
      </c>
      <c r="AF124" s="39">
        <f t="shared" si="12"/>
        <v>655.11999999999989</v>
      </c>
      <c r="AG124" s="39">
        <f t="shared" si="12"/>
        <v>0</v>
      </c>
      <c r="AH124" s="39">
        <f t="shared" si="12"/>
        <v>0</v>
      </c>
      <c r="AI124" s="39">
        <f t="shared" si="12"/>
        <v>0</v>
      </c>
      <c r="AJ124" s="39">
        <f t="shared" si="12"/>
        <v>0</v>
      </c>
      <c r="AK124" s="39">
        <f t="shared" si="12"/>
        <v>0</v>
      </c>
      <c r="AL124" s="39">
        <f t="shared" si="12"/>
        <v>332.03</v>
      </c>
      <c r="AM124" s="39">
        <f t="shared" si="12"/>
        <v>23.92</v>
      </c>
      <c r="AN124" s="39">
        <f t="shared" si="12"/>
        <v>0</v>
      </c>
      <c r="AO124" s="39">
        <f t="shared" si="12"/>
        <v>0</v>
      </c>
      <c r="AP124" s="39">
        <f t="shared" si="12"/>
        <v>261.31999999999994</v>
      </c>
      <c r="AQ124" s="39">
        <f t="shared" si="12"/>
        <v>0</v>
      </c>
      <c r="AR124" s="39">
        <f t="shared" si="12"/>
        <v>0.16</v>
      </c>
      <c r="AS124" s="39">
        <f t="shared" si="12"/>
        <v>0.43</v>
      </c>
      <c r="AT124" s="39">
        <f t="shared" si="12"/>
        <v>0</v>
      </c>
      <c r="AU124" s="39">
        <f t="shared" si="12"/>
        <v>0</v>
      </c>
      <c r="AV124" s="39">
        <f t="shared" si="12"/>
        <v>20775.080000000002</v>
      </c>
      <c r="AW124" s="39">
        <f t="shared" si="12"/>
        <v>3201.6299999999997</v>
      </c>
      <c r="AX124" s="39">
        <f t="shared" si="12"/>
        <v>5.5100000000000007</v>
      </c>
      <c r="AY124" s="39">
        <f t="shared" si="12"/>
        <v>0.27</v>
      </c>
      <c r="AZ124" s="39">
        <f t="shared" si="12"/>
        <v>13505.329999999998</v>
      </c>
      <c r="BA124" s="39">
        <f t="shared" si="12"/>
        <v>0</v>
      </c>
      <c r="BB124" s="39">
        <f t="shared" si="12"/>
        <v>0</v>
      </c>
      <c r="BC124" s="39">
        <f t="shared" si="12"/>
        <v>0</v>
      </c>
      <c r="BD124" s="39">
        <f t="shared" si="12"/>
        <v>0</v>
      </c>
      <c r="BE124" s="39">
        <f t="shared" si="12"/>
        <v>0</v>
      </c>
      <c r="BF124" s="39">
        <f t="shared" si="12"/>
        <v>22120.019999999993</v>
      </c>
      <c r="BG124" s="39">
        <f t="shared" si="12"/>
        <v>1241.2900000000002</v>
      </c>
      <c r="BH124" s="39">
        <f t="shared" si="12"/>
        <v>10.72</v>
      </c>
      <c r="BI124" s="39">
        <f t="shared" si="12"/>
        <v>0</v>
      </c>
      <c r="BJ124" s="39">
        <f t="shared" si="12"/>
        <v>6796.6699999999992</v>
      </c>
      <c r="BK124" s="44">
        <f t="shared" si="12"/>
        <v>87662.889999999985</v>
      </c>
    </row>
    <row r="125" spans="1:63" x14ac:dyDescent="0.2">
      <c r="A125" s="57"/>
      <c r="B125" s="58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3"/>
    </row>
    <row r="126" spans="1:63" x14ac:dyDescent="0.2">
      <c r="A126" s="27" t="s">
        <v>130</v>
      </c>
      <c r="B126" s="59" t="s">
        <v>131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1"/>
    </row>
    <row r="127" spans="1:63" x14ac:dyDescent="0.2">
      <c r="A127" s="27" t="s">
        <v>13</v>
      </c>
      <c r="B127" s="52" t="s">
        <v>132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45.45</v>
      </c>
      <c r="I127" s="53">
        <v>196.36</v>
      </c>
      <c r="J127" s="53">
        <v>0</v>
      </c>
      <c r="K127" s="53">
        <v>0</v>
      </c>
      <c r="L127" s="53">
        <v>46.94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27.36</v>
      </c>
      <c r="S127" s="53">
        <v>14.67</v>
      </c>
      <c r="T127" s="53">
        <v>0</v>
      </c>
      <c r="U127" s="53">
        <v>0</v>
      </c>
      <c r="V127" s="53">
        <v>27.43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4.12</v>
      </c>
      <c r="AC127" s="53">
        <v>1.75</v>
      </c>
      <c r="AD127" s="53">
        <v>0</v>
      </c>
      <c r="AE127" s="53">
        <v>0</v>
      </c>
      <c r="AF127" s="53">
        <v>4.87</v>
      </c>
      <c r="AG127" s="53">
        <v>0</v>
      </c>
      <c r="AH127" s="53">
        <v>0</v>
      </c>
      <c r="AI127" s="53">
        <v>0</v>
      </c>
      <c r="AJ127" s="53">
        <v>0</v>
      </c>
      <c r="AK127" s="53">
        <v>0</v>
      </c>
      <c r="AL127" s="53">
        <v>3.99</v>
      </c>
      <c r="AM127" s="53">
        <v>0.44</v>
      </c>
      <c r="AN127" s="53">
        <v>0</v>
      </c>
      <c r="AO127" s="53">
        <v>0</v>
      </c>
      <c r="AP127" s="53">
        <v>2.27</v>
      </c>
      <c r="AQ127" s="53">
        <v>0</v>
      </c>
      <c r="AR127" s="53">
        <v>0</v>
      </c>
      <c r="AS127" s="53">
        <v>0.01</v>
      </c>
      <c r="AT127" s="53">
        <v>0</v>
      </c>
      <c r="AU127" s="53">
        <v>0</v>
      </c>
      <c r="AV127" s="53">
        <v>1137.8</v>
      </c>
      <c r="AW127" s="53">
        <v>166.11</v>
      </c>
      <c r="AX127" s="53">
        <v>1.03</v>
      </c>
      <c r="AY127" s="53">
        <v>0</v>
      </c>
      <c r="AZ127" s="53">
        <v>801.98</v>
      </c>
      <c r="BA127" s="53">
        <v>0</v>
      </c>
      <c r="BB127" s="53">
        <v>0</v>
      </c>
      <c r="BC127" s="53">
        <v>0</v>
      </c>
      <c r="BD127" s="53">
        <v>0</v>
      </c>
      <c r="BE127" s="53">
        <v>0</v>
      </c>
      <c r="BF127" s="53">
        <v>1187.1200000000001</v>
      </c>
      <c r="BG127" s="53">
        <v>109.46</v>
      </c>
      <c r="BH127" s="53">
        <v>1.6</v>
      </c>
      <c r="BI127" s="53">
        <v>0</v>
      </c>
      <c r="BJ127" s="53">
        <v>630.95000000000005</v>
      </c>
      <c r="BK127" s="34">
        <f>SUM(C127:BJ127)</f>
        <v>4411.71</v>
      </c>
    </row>
    <row r="128" spans="1:63" ht="13.5" thickBot="1" x14ac:dyDescent="0.25">
      <c r="A128" s="35"/>
      <c r="B128" s="6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67"/>
    </row>
    <row r="129" spans="1:63" ht="13.5" thickBot="1" x14ac:dyDescent="0.25">
      <c r="A129" s="37"/>
      <c r="B129" s="65" t="s">
        <v>133</v>
      </c>
      <c r="C129" s="39">
        <f>SUM(C127:C128)</f>
        <v>0</v>
      </c>
      <c r="D129" s="39">
        <f t="shared" ref="D129:BK129" si="13">SUM(D127:D128)</f>
        <v>0</v>
      </c>
      <c r="E129" s="39">
        <f t="shared" si="13"/>
        <v>0</v>
      </c>
      <c r="F129" s="39">
        <f t="shared" si="13"/>
        <v>0</v>
      </c>
      <c r="G129" s="39">
        <f t="shared" si="13"/>
        <v>0</v>
      </c>
      <c r="H129" s="39">
        <f t="shared" si="13"/>
        <v>45.45</v>
      </c>
      <c r="I129" s="39">
        <f t="shared" si="13"/>
        <v>196.36</v>
      </c>
      <c r="J129" s="39">
        <f t="shared" si="13"/>
        <v>0</v>
      </c>
      <c r="K129" s="39">
        <f t="shared" si="13"/>
        <v>0</v>
      </c>
      <c r="L129" s="39">
        <f t="shared" si="13"/>
        <v>46.94</v>
      </c>
      <c r="M129" s="39">
        <f t="shared" si="13"/>
        <v>0</v>
      </c>
      <c r="N129" s="39">
        <f t="shared" si="13"/>
        <v>0</v>
      </c>
      <c r="O129" s="39">
        <f t="shared" si="13"/>
        <v>0</v>
      </c>
      <c r="P129" s="39">
        <f t="shared" si="13"/>
        <v>0</v>
      </c>
      <c r="Q129" s="39">
        <f t="shared" si="13"/>
        <v>0</v>
      </c>
      <c r="R129" s="39">
        <f t="shared" si="13"/>
        <v>27.36</v>
      </c>
      <c r="S129" s="39">
        <f t="shared" si="13"/>
        <v>14.67</v>
      </c>
      <c r="T129" s="39">
        <f t="shared" si="13"/>
        <v>0</v>
      </c>
      <c r="U129" s="39">
        <f t="shared" si="13"/>
        <v>0</v>
      </c>
      <c r="V129" s="39">
        <f t="shared" si="13"/>
        <v>27.43</v>
      </c>
      <c r="W129" s="39">
        <f t="shared" si="13"/>
        <v>0</v>
      </c>
      <c r="X129" s="39">
        <f t="shared" si="13"/>
        <v>0</v>
      </c>
      <c r="Y129" s="39">
        <f t="shared" si="13"/>
        <v>0</v>
      </c>
      <c r="Z129" s="39">
        <f t="shared" si="13"/>
        <v>0</v>
      </c>
      <c r="AA129" s="39">
        <f t="shared" si="13"/>
        <v>0</v>
      </c>
      <c r="AB129" s="39">
        <f t="shared" si="13"/>
        <v>4.12</v>
      </c>
      <c r="AC129" s="39">
        <f t="shared" si="13"/>
        <v>1.75</v>
      </c>
      <c r="AD129" s="39">
        <f t="shared" si="13"/>
        <v>0</v>
      </c>
      <c r="AE129" s="39">
        <f t="shared" si="13"/>
        <v>0</v>
      </c>
      <c r="AF129" s="39">
        <f t="shared" si="13"/>
        <v>4.87</v>
      </c>
      <c r="AG129" s="39">
        <f t="shared" si="13"/>
        <v>0</v>
      </c>
      <c r="AH129" s="39">
        <f t="shared" si="13"/>
        <v>0</v>
      </c>
      <c r="AI129" s="39">
        <f t="shared" si="13"/>
        <v>0</v>
      </c>
      <c r="AJ129" s="39">
        <f t="shared" si="13"/>
        <v>0</v>
      </c>
      <c r="AK129" s="39">
        <f t="shared" si="13"/>
        <v>0</v>
      </c>
      <c r="AL129" s="39">
        <f t="shared" si="13"/>
        <v>3.99</v>
      </c>
      <c r="AM129" s="39">
        <f t="shared" si="13"/>
        <v>0.44</v>
      </c>
      <c r="AN129" s="39">
        <f t="shared" si="13"/>
        <v>0</v>
      </c>
      <c r="AO129" s="39">
        <f t="shared" si="13"/>
        <v>0</v>
      </c>
      <c r="AP129" s="39">
        <f t="shared" si="13"/>
        <v>2.27</v>
      </c>
      <c r="AQ129" s="39">
        <f t="shared" si="13"/>
        <v>0</v>
      </c>
      <c r="AR129" s="39">
        <f t="shared" si="13"/>
        <v>0</v>
      </c>
      <c r="AS129" s="39">
        <f t="shared" si="13"/>
        <v>0.01</v>
      </c>
      <c r="AT129" s="39">
        <f t="shared" si="13"/>
        <v>0</v>
      </c>
      <c r="AU129" s="39">
        <f t="shared" si="13"/>
        <v>0</v>
      </c>
      <c r="AV129" s="39">
        <f t="shared" si="13"/>
        <v>1137.8</v>
      </c>
      <c r="AW129" s="39">
        <f t="shared" si="13"/>
        <v>166.11</v>
      </c>
      <c r="AX129" s="39">
        <f t="shared" si="13"/>
        <v>1.03</v>
      </c>
      <c r="AY129" s="39">
        <f t="shared" si="13"/>
        <v>0</v>
      </c>
      <c r="AZ129" s="39">
        <f t="shared" si="13"/>
        <v>801.98</v>
      </c>
      <c r="BA129" s="39">
        <f t="shared" si="13"/>
        <v>0</v>
      </c>
      <c r="BB129" s="39">
        <f t="shared" si="13"/>
        <v>0</v>
      </c>
      <c r="BC129" s="39">
        <f t="shared" si="13"/>
        <v>0</v>
      </c>
      <c r="BD129" s="39">
        <f t="shared" si="13"/>
        <v>0</v>
      </c>
      <c r="BE129" s="39">
        <f t="shared" si="13"/>
        <v>0</v>
      </c>
      <c r="BF129" s="39">
        <f t="shared" si="13"/>
        <v>1187.1200000000001</v>
      </c>
      <c r="BG129" s="39">
        <f t="shared" si="13"/>
        <v>109.46</v>
      </c>
      <c r="BH129" s="39">
        <f t="shared" si="13"/>
        <v>1.6</v>
      </c>
      <c r="BI129" s="39">
        <f t="shared" si="13"/>
        <v>0</v>
      </c>
      <c r="BJ129" s="39">
        <f t="shared" si="13"/>
        <v>630.95000000000005</v>
      </c>
      <c r="BK129" s="39">
        <f t="shared" si="13"/>
        <v>4411.71</v>
      </c>
    </row>
    <row r="130" spans="1:63" x14ac:dyDescent="0.2">
      <c r="A130" s="57"/>
      <c r="B130" s="58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3"/>
    </row>
    <row r="131" spans="1:63" x14ac:dyDescent="0.2">
      <c r="A131" s="27" t="s">
        <v>134</v>
      </c>
      <c r="B131" s="59" t="s">
        <v>135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4"/>
    </row>
    <row r="132" spans="1:63" x14ac:dyDescent="0.2">
      <c r="A132" s="27" t="s">
        <v>13</v>
      </c>
      <c r="B132" s="28" t="s">
        <v>136</v>
      </c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67"/>
    </row>
    <row r="133" spans="1:63" ht="13.5" thickBot="1" x14ac:dyDescent="0.25">
      <c r="A133" s="35"/>
      <c r="B133" s="68" t="s">
        <v>137</v>
      </c>
      <c r="C133" s="33">
        <v>0</v>
      </c>
      <c r="D133" s="33">
        <v>0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0</v>
      </c>
      <c r="Y133" s="33">
        <v>0</v>
      </c>
      <c r="Z133" s="33">
        <v>0</v>
      </c>
      <c r="AA133" s="33">
        <v>0</v>
      </c>
      <c r="AB133" s="33">
        <v>0</v>
      </c>
      <c r="AC133" s="33">
        <v>0</v>
      </c>
      <c r="AD133" s="33">
        <v>0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33">
        <v>0</v>
      </c>
      <c r="AM133" s="33">
        <v>0</v>
      </c>
      <c r="AN133" s="33">
        <v>0</v>
      </c>
      <c r="AO133" s="33">
        <v>0</v>
      </c>
      <c r="AP133" s="33">
        <v>0</v>
      </c>
      <c r="AQ133" s="33">
        <v>0</v>
      </c>
      <c r="AR133" s="33">
        <v>0</v>
      </c>
      <c r="AS133" s="33">
        <v>0</v>
      </c>
      <c r="AT133" s="33">
        <v>0</v>
      </c>
      <c r="AU133" s="33">
        <v>0</v>
      </c>
      <c r="AV133" s="33">
        <v>103.14</v>
      </c>
      <c r="AW133" s="33">
        <v>27.059999999999988</v>
      </c>
      <c r="AX133" s="33">
        <v>0</v>
      </c>
      <c r="AY133" s="33">
        <v>0</v>
      </c>
      <c r="AZ133" s="33">
        <v>274.25</v>
      </c>
      <c r="BA133" s="33">
        <v>0</v>
      </c>
      <c r="BB133" s="33">
        <v>0</v>
      </c>
      <c r="BC133" s="33">
        <v>0</v>
      </c>
      <c r="BD133" s="33">
        <v>0</v>
      </c>
      <c r="BE133" s="33">
        <v>0</v>
      </c>
      <c r="BF133" s="33">
        <v>46.3</v>
      </c>
      <c r="BG133" s="33">
        <v>9.26</v>
      </c>
      <c r="BH133" s="33">
        <v>0</v>
      </c>
      <c r="BI133" s="33">
        <v>0</v>
      </c>
      <c r="BJ133" s="33">
        <v>64.400000000000006</v>
      </c>
      <c r="BK133" s="34">
        <f>SUM(C133:BJ133)</f>
        <v>524.41</v>
      </c>
    </row>
    <row r="134" spans="1:63" ht="13.5" thickBot="1" x14ac:dyDescent="0.25">
      <c r="A134" s="37"/>
      <c r="B134" s="38" t="s">
        <v>18</v>
      </c>
      <c r="C134" s="39">
        <f t="shared" ref="C134:BK134" si="14">SUM(C133)</f>
        <v>0</v>
      </c>
      <c r="D134" s="39">
        <f t="shared" si="14"/>
        <v>0</v>
      </c>
      <c r="E134" s="39">
        <f t="shared" si="14"/>
        <v>0</v>
      </c>
      <c r="F134" s="39">
        <f t="shared" si="14"/>
        <v>0</v>
      </c>
      <c r="G134" s="39">
        <f t="shared" si="14"/>
        <v>0</v>
      </c>
      <c r="H134" s="39">
        <f t="shared" si="14"/>
        <v>0</v>
      </c>
      <c r="I134" s="39">
        <f t="shared" si="14"/>
        <v>0</v>
      </c>
      <c r="J134" s="39">
        <f t="shared" si="14"/>
        <v>0</v>
      </c>
      <c r="K134" s="39">
        <f t="shared" si="14"/>
        <v>0</v>
      </c>
      <c r="L134" s="39">
        <f t="shared" si="14"/>
        <v>0</v>
      </c>
      <c r="M134" s="39">
        <f t="shared" si="14"/>
        <v>0</v>
      </c>
      <c r="N134" s="39">
        <f t="shared" si="14"/>
        <v>0</v>
      </c>
      <c r="O134" s="39">
        <f t="shared" si="14"/>
        <v>0</v>
      </c>
      <c r="P134" s="39">
        <f t="shared" si="14"/>
        <v>0</v>
      </c>
      <c r="Q134" s="39">
        <f t="shared" si="14"/>
        <v>0</v>
      </c>
      <c r="R134" s="39">
        <f t="shared" si="14"/>
        <v>0</v>
      </c>
      <c r="S134" s="39">
        <f t="shared" si="14"/>
        <v>0</v>
      </c>
      <c r="T134" s="39">
        <f t="shared" si="14"/>
        <v>0</v>
      </c>
      <c r="U134" s="39">
        <f t="shared" si="14"/>
        <v>0</v>
      </c>
      <c r="V134" s="39">
        <f t="shared" si="14"/>
        <v>0</v>
      </c>
      <c r="W134" s="39">
        <f t="shared" si="14"/>
        <v>0</v>
      </c>
      <c r="X134" s="39">
        <f t="shared" si="14"/>
        <v>0</v>
      </c>
      <c r="Y134" s="39">
        <f t="shared" si="14"/>
        <v>0</v>
      </c>
      <c r="Z134" s="39">
        <f t="shared" si="14"/>
        <v>0</v>
      </c>
      <c r="AA134" s="39">
        <f t="shared" si="14"/>
        <v>0</v>
      </c>
      <c r="AB134" s="39">
        <f t="shared" si="14"/>
        <v>0</v>
      </c>
      <c r="AC134" s="39">
        <f t="shared" si="14"/>
        <v>0</v>
      </c>
      <c r="AD134" s="39">
        <f t="shared" si="14"/>
        <v>0</v>
      </c>
      <c r="AE134" s="39">
        <f t="shared" si="14"/>
        <v>0</v>
      </c>
      <c r="AF134" s="39">
        <f t="shared" si="14"/>
        <v>0</v>
      </c>
      <c r="AG134" s="39">
        <f t="shared" si="14"/>
        <v>0</v>
      </c>
      <c r="AH134" s="39">
        <f t="shared" si="14"/>
        <v>0</v>
      </c>
      <c r="AI134" s="39">
        <f t="shared" si="14"/>
        <v>0</v>
      </c>
      <c r="AJ134" s="39">
        <f t="shared" si="14"/>
        <v>0</v>
      </c>
      <c r="AK134" s="39">
        <f t="shared" si="14"/>
        <v>0</v>
      </c>
      <c r="AL134" s="39">
        <f t="shared" si="14"/>
        <v>0</v>
      </c>
      <c r="AM134" s="39">
        <f t="shared" si="14"/>
        <v>0</v>
      </c>
      <c r="AN134" s="39">
        <f t="shared" si="14"/>
        <v>0</v>
      </c>
      <c r="AO134" s="39">
        <f t="shared" si="14"/>
        <v>0</v>
      </c>
      <c r="AP134" s="39">
        <f t="shared" si="14"/>
        <v>0</v>
      </c>
      <c r="AQ134" s="39">
        <f t="shared" si="14"/>
        <v>0</v>
      </c>
      <c r="AR134" s="39">
        <f t="shared" si="14"/>
        <v>0</v>
      </c>
      <c r="AS134" s="39">
        <f t="shared" si="14"/>
        <v>0</v>
      </c>
      <c r="AT134" s="39">
        <f t="shared" si="14"/>
        <v>0</v>
      </c>
      <c r="AU134" s="39">
        <f t="shared" si="14"/>
        <v>0</v>
      </c>
      <c r="AV134" s="39">
        <f t="shared" si="14"/>
        <v>103.14</v>
      </c>
      <c r="AW134" s="39">
        <f t="shared" si="14"/>
        <v>27.059999999999988</v>
      </c>
      <c r="AX134" s="39">
        <f t="shared" si="14"/>
        <v>0</v>
      </c>
      <c r="AY134" s="39">
        <f t="shared" si="14"/>
        <v>0</v>
      </c>
      <c r="AZ134" s="39">
        <f t="shared" si="14"/>
        <v>274.25</v>
      </c>
      <c r="BA134" s="39">
        <f t="shared" si="14"/>
        <v>0</v>
      </c>
      <c r="BB134" s="39">
        <f t="shared" si="14"/>
        <v>0</v>
      </c>
      <c r="BC134" s="39">
        <f t="shared" si="14"/>
        <v>0</v>
      </c>
      <c r="BD134" s="39">
        <f t="shared" si="14"/>
        <v>0</v>
      </c>
      <c r="BE134" s="39">
        <f t="shared" si="14"/>
        <v>0</v>
      </c>
      <c r="BF134" s="39">
        <f t="shared" si="14"/>
        <v>46.3</v>
      </c>
      <c r="BG134" s="39">
        <f t="shared" si="14"/>
        <v>9.26</v>
      </c>
      <c r="BH134" s="39">
        <f t="shared" si="14"/>
        <v>0</v>
      </c>
      <c r="BI134" s="39">
        <f t="shared" si="14"/>
        <v>0</v>
      </c>
      <c r="BJ134" s="39">
        <f t="shared" si="14"/>
        <v>64.400000000000006</v>
      </c>
      <c r="BK134" s="44">
        <f t="shared" si="14"/>
        <v>524.41</v>
      </c>
    </row>
    <row r="135" spans="1:63" x14ac:dyDescent="0.2">
      <c r="A135" s="57"/>
      <c r="B135" s="69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70"/>
    </row>
    <row r="136" spans="1:63" x14ac:dyDescent="0.2">
      <c r="A136" s="27" t="s">
        <v>19</v>
      </c>
      <c r="B136" s="28" t="s">
        <v>138</v>
      </c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4"/>
    </row>
    <row r="137" spans="1:63" x14ac:dyDescent="0.2">
      <c r="A137" s="71"/>
      <c r="B137" s="32" t="s">
        <v>139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7.06</v>
      </c>
      <c r="AW137" s="36">
        <v>32748.5</v>
      </c>
      <c r="AX137" s="36">
        <v>0</v>
      </c>
      <c r="AY137" s="36">
        <v>0</v>
      </c>
      <c r="AZ137" s="36">
        <v>80.41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3.94</v>
      </c>
      <c r="BG137" s="36">
        <v>413.44</v>
      </c>
      <c r="BH137" s="36">
        <v>0</v>
      </c>
      <c r="BI137" s="36">
        <v>0</v>
      </c>
      <c r="BJ137" s="36">
        <v>7.32</v>
      </c>
      <c r="BK137" s="34">
        <f>SUM(C137:BJ137)</f>
        <v>33260.670000000006</v>
      </c>
    </row>
    <row r="138" spans="1:63" x14ac:dyDescent="0.2">
      <c r="A138" s="71"/>
      <c r="B138" s="32" t="s">
        <v>140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5.82</v>
      </c>
      <c r="AW138" s="36">
        <v>19216.919999999998</v>
      </c>
      <c r="AX138" s="36">
        <v>0</v>
      </c>
      <c r="AY138" s="36">
        <v>0</v>
      </c>
      <c r="AZ138" s="36">
        <v>15.75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2.75</v>
      </c>
      <c r="BG138" s="36">
        <v>483.81</v>
      </c>
      <c r="BH138" s="36">
        <v>0</v>
      </c>
      <c r="BI138" s="36">
        <v>0</v>
      </c>
      <c r="BJ138" s="36">
        <v>1.19</v>
      </c>
      <c r="BK138" s="34">
        <f>SUM(C138:BJ138)</f>
        <v>19726.239999999998</v>
      </c>
    </row>
    <row r="139" spans="1:63" x14ac:dyDescent="0.2">
      <c r="A139" s="71"/>
      <c r="B139" s="32" t="s">
        <v>141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7.02</v>
      </c>
      <c r="AW139" s="36">
        <v>572.16999999999996</v>
      </c>
      <c r="AX139" s="36">
        <v>0</v>
      </c>
      <c r="AY139" s="36">
        <v>0</v>
      </c>
      <c r="AZ139" s="36">
        <v>38.659999999999997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4.4000000000000004</v>
      </c>
      <c r="BG139" s="36">
        <v>8.14</v>
      </c>
      <c r="BH139" s="36">
        <v>0</v>
      </c>
      <c r="BI139" s="36">
        <v>0</v>
      </c>
      <c r="BJ139" s="36">
        <v>4.5</v>
      </c>
      <c r="BK139" s="34">
        <f>SUM(C139:BJ139)</f>
        <v>634.88999999999987</v>
      </c>
    </row>
    <row r="140" spans="1:63" x14ac:dyDescent="0.2">
      <c r="A140" s="71"/>
      <c r="B140" s="32" t="s">
        <v>142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0.44</v>
      </c>
      <c r="AW140" s="36">
        <v>4.2</v>
      </c>
      <c r="AX140" s="36">
        <v>0</v>
      </c>
      <c r="AY140" s="36">
        <v>0</v>
      </c>
      <c r="AZ140" s="36">
        <v>0.14000000000000001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0.26</v>
      </c>
      <c r="BG140" s="36">
        <v>0</v>
      </c>
      <c r="BH140" s="36">
        <v>0</v>
      </c>
      <c r="BI140" s="36">
        <v>0</v>
      </c>
      <c r="BJ140" s="36">
        <v>0</v>
      </c>
      <c r="BK140" s="34">
        <f>SUM(C140:BJ140)</f>
        <v>5.04</v>
      </c>
    </row>
    <row r="141" spans="1:63" ht="13.5" thickBot="1" x14ac:dyDescent="0.25">
      <c r="A141" s="71"/>
      <c r="B141" s="32" t="s">
        <v>143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1.47</v>
      </c>
      <c r="AW141" s="36">
        <v>18.64</v>
      </c>
      <c r="AX141" s="36">
        <v>0.04</v>
      </c>
      <c r="AY141" s="36">
        <v>0</v>
      </c>
      <c r="AZ141" s="36">
        <v>2.4500000000000002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0.91</v>
      </c>
      <c r="BG141" s="36">
        <v>0.88</v>
      </c>
      <c r="BH141" s="36">
        <v>0</v>
      </c>
      <c r="BI141" s="36">
        <v>0</v>
      </c>
      <c r="BJ141" s="36">
        <v>0.38</v>
      </c>
      <c r="BK141" s="34">
        <f>SUM(C141:BJ141)</f>
        <v>24.769999999999996</v>
      </c>
    </row>
    <row r="142" spans="1:63" ht="13.5" thickBot="1" x14ac:dyDescent="0.25">
      <c r="A142" s="47"/>
      <c r="B142" s="72" t="s">
        <v>22</v>
      </c>
      <c r="C142" s="73">
        <f t="shared" ref="C142:BK142" si="15">SUM(C137:C141)</f>
        <v>0</v>
      </c>
      <c r="D142" s="39">
        <f t="shared" si="15"/>
        <v>0</v>
      </c>
      <c r="E142" s="39">
        <f t="shared" si="15"/>
        <v>0</v>
      </c>
      <c r="F142" s="39">
        <f t="shared" si="15"/>
        <v>0</v>
      </c>
      <c r="G142" s="39">
        <f t="shared" si="15"/>
        <v>0</v>
      </c>
      <c r="H142" s="39">
        <f t="shared" si="15"/>
        <v>0</v>
      </c>
      <c r="I142" s="39">
        <f t="shared" si="15"/>
        <v>0</v>
      </c>
      <c r="J142" s="39">
        <f t="shared" si="15"/>
        <v>0</v>
      </c>
      <c r="K142" s="39">
        <f t="shared" si="15"/>
        <v>0</v>
      </c>
      <c r="L142" s="39">
        <f t="shared" si="15"/>
        <v>0</v>
      </c>
      <c r="M142" s="39">
        <f t="shared" si="15"/>
        <v>0</v>
      </c>
      <c r="N142" s="39">
        <f t="shared" si="15"/>
        <v>0</v>
      </c>
      <c r="O142" s="39">
        <f t="shared" si="15"/>
        <v>0</v>
      </c>
      <c r="P142" s="39">
        <f t="shared" si="15"/>
        <v>0</v>
      </c>
      <c r="Q142" s="39">
        <f t="shared" si="15"/>
        <v>0</v>
      </c>
      <c r="R142" s="39">
        <f t="shared" si="15"/>
        <v>0</v>
      </c>
      <c r="S142" s="39">
        <f t="shared" si="15"/>
        <v>0</v>
      </c>
      <c r="T142" s="39">
        <f t="shared" si="15"/>
        <v>0</v>
      </c>
      <c r="U142" s="39">
        <f t="shared" si="15"/>
        <v>0</v>
      </c>
      <c r="V142" s="39">
        <f t="shared" si="15"/>
        <v>0</v>
      </c>
      <c r="W142" s="39">
        <f t="shared" si="15"/>
        <v>0</v>
      </c>
      <c r="X142" s="39">
        <f t="shared" si="15"/>
        <v>0</v>
      </c>
      <c r="Y142" s="39">
        <f t="shared" si="15"/>
        <v>0</v>
      </c>
      <c r="Z142" s="39">
        <f t="shared" si="15"/>
        <v>0</v>
      </c>
      <c r="AA142" s="39">
        <f t="shared" si="15"/>
        <v>0</v>
      </c>
      <c r="AB142" s="39">
        <f t="shared" si="15"/>
        <v>0</v>
      </c>
      <c r="AC142" s="39">
        <f t="shared" si="15"/>
        <v>0</v>
      </c>
      <c r="AD142" s="39">
        <f t="shared" si="15"/>
        <v>0</v>
      </c>
      <c r="AE142" s="39">
        <f t="shared" si="15"/>
        <v>0</v>
      </c>
      <c r="AF142" s="39">
        <f t="shared" si="15"/>
        <v>0</v>
      </c>
      <c r="AG142" s="39">
        <f t="shared" si="15"/>
        <v>0</v>
      </c>
      <c r="AH142" s="39">
        <f t="shared" si="15"/>
        <v>0</v>
      </c>
      <c r="AI142" s="39">
        <f t="shared" si="15"/>
        <v>0</v>
      </c>
      <c r="AJ142" s="39">
        <f t="shared" si="15"/>
        <v>0</v>
      </c>
      <c r="AK142" s="39">
        <f t="shared" si="15"/>
        <v>0</v>
      </c>
      <c r="AL142" s="39">
        <f t="shared" si="15"/>
        <v>0</v>
      </c>
      <c r="AM142" s="39">
        <f t="shared" si="15"/>
        <v>0</v>
      </c>
      <c r="AN142" s="39">
        <f t="shared" si="15"/>
        <v>0</v>
      </c>
      <c r="AO142" s="39">
        <f t="shared" si="15"/>
        <v>0</v>
      </c>
      <c r="AP142" s="39">
        <f t="shared" si="15"/>
        <v>0</v>
      </c>
      <c r="AQ142" s="39">
        <f t="shared" si="15"/>
        <v>0</v>
      </c>
      <c r="AR142" s="39">
        <f t="shared" si="15"/>
        <v>0</v>
      </c>
      <c r="AS142" s="39">
        <f t="shared" si="15"/>
        <v>0</v>
      </c>
      <c r="AT142" s="39">
        <f t="shared" si="15"/>
        <v>0</v>
      </c>
      <c r="AU142" s="39">
        <f t="shared" si="15"/>
        <v>0</v>
      </c>
      <c r="AV142" s="39">
        <f t="shared" si="15"/>
        <v>21.81</v>
      </c>
      <c r="AW142" s="39">
        <f t="shared" si="15"/>
        <v>52560.429999999993</v>
      </c>
      <c r="AX142" s="39">
        <f t="shared" si="15"/>
        <v>0.04</v>
      </c>
      <c r="AY142" s="39">
        <f t="shared" si="15"/>
        <v>0</v>
      </c>
      <c r="AZ142" s="39">
        <f t="shared" si="15"/>
        <v>137.40999999999997</v>
      </c>
      <c r="BA142" s="39">
        <f t="shared" si="15"/>
        <v>0</v>
      </c>
      <c r="BB142" s="39">
        <f t="shared" si="15"/>
        <v>0</v>
      </c>
      <c r="BC142" s="39">
        <f t="shared" si="15"/>
        <v>0</v>
      </c>
      <c r="BD142" s="39">
        <f t="shared" si="15"/>
        <v>0</v>
      </c>
      <c r="BE142" s="39">
        <f t="shared" si="15"/>
        <v>0</v>
      </c>
      <c r="BF142" s="39">
        <f t="shared" si="15"/>
        <v>12.26</v>
      </c>
      <c r="BG142" s="39">
        <f t="shared" si="15"/>
        <v>906.27</v>
      </c>
      <c r="BH142" s="39">
        <f t="shared" si="15"/>
        <v>0</v>
      </c>
      <c r="BI142" s="39">
        <f t="shared" si="15"/>
        <v>0</v>
      </c>
      <c r="BJ142" s="39">
        <f t="shared" si="15"/>
        <v>13.39</v>
      </c>
      <c r="BK142" s="74">
        <f t="shared" si="15"/>
        <v>53651.61</v>
      </c>
    </row>
    <row r="143" spans="1:63" ht="13.5" thickBot="1" x14ac:dyDescent="0.25">
      <c r="A143" s="37"/>
      <c r="B143" s="65" t="s">
        <v>129</v>
      </c>
      <c r="C143" s="39">
        <f t="shared" ref="C143:BK143" si="16">C142+C134</f>
        <v>0</v>
      </c>
      <c r="D143" s="39">
        <f t="shared" si="16"/>
        <v>0</v>
      </c>
      <c r="E143" s="39">
        <f t="shared" si="16"/>
        <v>0</v>
      </c>
      <c r="F143" s="39">
        <f t="shared" si="16"/>
        <v>0</v>
      </c>
      <c r="G143" s="39">
        <f t="shared" si="16"/>
        <v>0</v>
      </c>
      <c r="H143" s="39">
        <f t="shared" si="16"/>
        <v>0</v>
      </c>
      <c r="I143" s="39">
        <f t="shared" si="16"/>
        <v>0</v>
      </c>
      <c r="J143" s="39">
        <f t="shared" si="16"/>
        <v>0</v>
      </c>
      <c r="K143" s="39">
        <f t="shared" si="16"/>
        <v>0</v>
      </c>
      <c r="L143" s="39">
        <f t="shared" si="16"/>
        <v>0</v>
      </c>
      <c r="M143" s="39">
        <f t="shared" si="16"/>
        <v>0</v>
      </c>
      <c r="N143" s="39">
        <f t="shared" si="16"/>
        <v>0</v>
      </c>
      <c r="O143" s="39">
        <f t="shared" si="16"/>
        <v>0</v>
      </c>
      <c r="P143" s="39">
        <f t="shared" si="16"/>
        <v>0</v>
      </c>
      <c r="Q143" s="39">
        <f t="shared" si="16"/>
        <v>0</v>
      </c>
      <c r="R143" s="39">
        <f t="shared" si="16"/>
        <v>0</v>
      </c>
      <c r="S143" s="39">
        <f t="shared" si="16"/>
        <v>0</v>
      </c>
      <c r="T143" s="39">
        <f t="shared" si="16"/>
        <v>0</v>
      </c>
      <c r="U143" s="39">
        <f t="shared" si="16"/>
        <v>0</v>
      </c>
      <c r="V143" s="39">
        <f t="shared" si="16"/>
        <v>0</v>
      </c>
      <c r="W143" s="39">
        <f t="shared" si="16"/>
        <v>0</v>
      </c>
      <c r="X143" s="39">
        <f t="shared" si="16"/>
        <v>0</v>
      </c>
      <c r="Y143" s="39">
        <f t="shared" si="16"/>
        <v>0</v>
      </c>
      <c r="Z143" s="39">
        <f t="shared" si="16"/>
        <v>0</v>
      </c>
      <c r="AA143" s="39">
        <f t="shared" si="16"/>
        <v>0</v>
      </c>
      <c r="AB143" s="39">
        <f t="shared" si="16"/>
        <v>0</v>
      </c>
      <c r="AC143" s="39">
        <f t="shared" si="16"/>
        <v>0</v>
      </c>
      <c r="AD143" s="39">
        <f t="shared" si="16"/>
        <v>0</v>
      </c>
      <c r="AE143" s="39">
        <f t="shared" si="16"/>
        <v>0</v>
      </c>
      <c r="AF143" s="39">
        <f t="shared" si="16"/>
        <v>0</v>
      </c>
      <c r="AG143" s="39">
        <f t="shared" si="16"/>
        <v>0</v>
      </c>
      <c r="AH143" s="39">
        <f t="shared" si="16"/>
        <v>0</v>
      </c>
      <c r="AI143" s="39">
        <f t="shared" si="16"/>
        <v>0</v>
      </c>
      <c r="AJ143" s="39">
        <f t="shared" si="16"/>
        <v>0</v>
      </c>
      <c r="AK143" s="39">
        <f t="shared" si="16"/>
        <v>0</v>
      </c>
      <c r="AL143" s="39">
        <f t="shared" si="16"/>
        <v>0</v>
      </c>
      <c r="AM143" s="39">
        <f t="shared" si="16"/>
        <v>0</v>
      </c>
      <c r="AN143" s="39">
        <f t="shared" si="16"/>
        <v>0</v>
      </c>
      <c r="AO143" s="39">
        <f t="shared" si="16"/>
        <v>0</v>
      </c>
      <c r="AP143" s="39">
        <f t="shared" si="16"/>
        <v>0</v>
      </c>
      <c r="AQ143" s="39">
        <f t="shared" si="16"/>
        <v>0</v>
      </c>
      <c r="AR143" s="39">
        <f t="shared" si="16"/>
        <v>0</v>
      </c>
      <c r="AS143" s="39">
        <f t="shared" si="16"/>
        <v>0</v>
      </c>
      <c r="AT143" s="39">
        <f t="shared" si="16"/>
        <v>0</v>
      </c>
      <c r="AU143" s="39">
        <f t="shared" si="16"/>
        <v>0</v>
      </c>
      <c r="AV143" s="39">
        <f t="shared" si="16"/>
        <v>124.95</v>
      </c>
      <c r="AW143" s="39">
        <f t="shared" si="16"/>
        <v>52587.489999999991</v>
      </c>
      <c r="AX143" s="39">
        <f t="shared" si="16"/>
        <v>0.04</v>
      </c>
      <c r="AY143" s="39">
        <f t="shared" si="16"/>
        <v>0</v>
      </c>
      <c r="AZ143" s="39">
        <f t="shared" si="16"/>
        <v>411.65999999999997</v>
      </c>
      <c r="BA143" s="39">
        <f t="shared" si="16"/>
        <v>0</v>
      </c>
      <c r="BB143" s="39">
        <f t="shared" si="16"/>
        <v>0</v>
      </c>
      <c r="BC143" s="39">
        <f t="shared" si="16"/>
        <v>0</v>
      </c>
      <c r="BD143" s="39">
        <f t="shared" si="16"/>
        <v>0</v>
      </c>
      <c r="BE143" s="39">
        <f t="shared" si="16"/>
        <v>0</v>
      </c>
      <c r="BF143" s="39">
        <f t="shared" si="16"/>
        <v>58.559999999999995</v>
      </c>
      <c r="BG143" s="39">
        <f t="shared" si="16"/>
        <v>915.53</v>
      </c>
      <c r="BH143" s="39">
        <f t="shared" si="16"/>
        <v>0</v>
      </c>
      <c r="BI143" s="39">
        <f t="shared" si="16"/>
        <v>0</v>
      </c>
      <c r="BJ143" s="39">
        <f t="shared" si="16"/>
        <v>77.790000000000006</v>
      </c>
      <c r="BK143" s="44">
        <f t="shared" si="16"/>
        <v>54176.020000000004</v>
      </c>
    </row>
    <row r="144" spans="1:63" x14ac:dyDescent="0.2">
      <c r="A144" s="57"/>
      <c r="B144" s="75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70"/>
    </row>
    <row r="145" spans="1:63" x14ac:dyDescent="0.2">
      <c r="A145" s="27" t="s">
        <v>144</v>
      </c>
      <c r="B145" s="59" t="s">
        <v>145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4"/>
    </row>
    <row r="146" spans="1:63" ht="13.5" thickBot="1" x14ac:dyDescent="0.25">
      <c r="A146" s="71" t="s">
        <v>13</v>
      </c>
      <c r="B146" s="76" t="s">
        <v>146</v>
      </c>
      <c r="C146" s="36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67">
        <v>0</v>
      </c>
    </row>
    <row r="147" spans="1:63" ht="13.5" thickBot="1" x14ac:dyDescent="0.25">
      <c r="A147" s="37"/>
      <c r="B147" s="65" t="s">
        <v>133</v>
      </c>
      <c r="C147" s="39">
        <f>SUM(C146)</f>
        <v>0</v>
      </c>
      <c r="D147" s="39">
        <f t="shared" ref="D147:BK147" si="17">SUM(D146)</f>
        <v>0</v>
      </c>
      <c r="E147" s="39">
        <f t="shared" si="17"/>
        <v>0</v>
      </c>
      <c r="F147" s="39">
        <f t="shared" si="17"/>
        <v>0</v>
      </c>
      <c r="G147" s="39">
        <f t="shared" si="17"/>
        <v>0</v>
      </c>
      <c r="H147" s="39">
        <f t="shared" si="17"/>
        <v>0</v>
      </c>
      <c r="I147" s="39">
        <f t="shared" si="17"/>
        <v>0</v>
      </c>
      <c r="J147" s="39">
        <f t="shared" si="17"/>
        <v>0</v>
      </c>
      <c r="K147" s="39">
        <f t="shared" si="17"/>
        <v>0</v>
      </c>
      <c r="L147" s="39">
        <f t="shared" si="17"/>
        <v>0</v>
      </c>
      <c r="M147" s="39">
        <f t="shared" si="17"/>
        <v>0</v>
      </c>
      <c r="N147" s="39">
        <f t="shared" si="17"/>
        <v>0</v>
      </c>
      <c r="O147" s="39">
        <f t="shared" si="17"/>
        <v>0</v>
      </c>
      <c r="P147" s="39">
        <f t="shared" si="17"/>
        <v>0</v>
      </c>
      <c r="Q147" s="39">
        <f t="shared" si="17"/>
        <v>0</v>
      </c>
      <c r="R147" s="39">
        <f t="shared" si="17"/>
        <v>0</v>
      </c>
      <c r="S147" s="39">
        <f t="shared" si="17"/>
        <v>0</v>
      </c>
      <c r="T147" s="39">
        <f t="shared" si="17"/>
        <v>0</v>
      </c>
      <c r="U147" s="39">
        <f t="shared" si="17"/>
        <v>0</v>
      </c>
      <c r="V147" s="39">
        <f t="shared" si="17"/>
        <v>0</v>
      </c>
      <c r="W147" s="39">
        <f t="shared" si="17"/>
        <v>0</v>
      </c>
      <c r="X147" s="39">
        <f t="shared" si="17"/>
        <v>0</v>
      </c>
      <c r="Y147" s="39">
        <f t="shared" si="17"/>
        <v>0</v>
      </c>
      <c r="Z147" s="39">
        <f t="shared" si="17"/>
        <v>0</v>
      </c>
      <c r="AA147" s="39">
        <f t="shared" si="17"/>
        <v>0</v>
      </c>
      <c r="AB147" s="39">
        <f t="shared" si="17"/>
        <v>0</v>
      </c>
      <c r="AC147" s="39">
        <f t="shared" si="17"/>
        <v>0</v>
      </c>
      <c r="AD147" s="39">
        <f t="shared" si="17"/>
        <v>0</v>
      </c>
      <c r="AE147" s="39">
        <f t="shared" si="17"/>
        <v>0</v>
      </c>
      <c r="AF147" s="39">
        <f t="shared" si="17"/>
        <v>0</v>
      </c>
      <c r="AG147" s="39">
        <f t="shared" si="17"/>
        <v>0</v>
      </c>
      <c r="AH147" s="39">
        <f t="shared" si="17"/>
        <v>0</v>
      </c>
      <c r="AI147" s="39">
        <f t="shared" si="17"/>
        <v>0</v>
      </c>
      <c r="AJ147" s="39">
        <f t="shared" si="17"/>
        <v>0</v>
      </c>
      <c r="AK147" s="39">
        <f t="shared" si="17"/>
        <v>0</v>
      </c>
      <c r="AL147" s="39">
        <f t="shared" si="17"/>
        <v>0</v>
      </c>
      <c r="AM147" s="39">
        <f t="shared" si="17"/>
        <v>0</v>
      </c>
      <c r="AN147" s="39">
        <f t="shared" si="17"/>
        <v>0</v>
      </c>
      <c r="AO147" s="39">
        <f t="shared" si="17"/>
        <v>0</v>
      </c>
      <c r="AP147" s="39">
        <f t="shared" si="17"/>
        <v>0</v>
      </c>
      <c r="AQ147" s="39">
        <f t="shared" si="17"/>
        <v>0</v>
      </c>
      <c r="AR147" s="39">
        <f t="shared" si="17"/>
        <v>0</v>
      </c>
      <c r="AS147" s="39">
        <f t="shared" si="17"/>
        <v>0</v>
      </c>
      <c r="AT147" s="39">
        <f t="shared" si="17"/>
        <v>0</v>
      </c>
      <c r="AU147" s="39">
        <f t="shared" si="17"/>
        <v>0</v>
      </c>
      <c r="AV147" s="39">
        <f t="shared" si="17"/>
        <v>0</v>
      </c>
      <c r="AW147" s="39">
        <f t="shared" si="17"/>
        <v>0</v>
      </c>
      <c r="AX147" s="39">
        <f t="shared" si="17"/>
        <v>0</v>
      </c>
      <c r="AY147" s="39">
        <f t="shared" si="17"/>
        <v>0</v>
      </c>
      <c r="AZ147" s="39">
        <f t="shared" si="17"/>
        <v>0</v>
      </c>
      <c r="BA147" s="39">
        <f t="shared" si="17"/>
        <v>0</v>
      </c>
      <c r="BB147" s="39">
        <f t="shared" si="17"/>
        <v>0</v>
      </c>
      <c r="BC147" s="39">
        <f t="shared" si="17"/>
        <v>0</v>
      </c>
      <c r="BD147" s="39">
        <f t="shared" si="17"/>
        <v>0</v>
      </c>
      <c r="BE147" s="39">
        <f t="shared" si="17"/>
        <v>0</v>
      </c>
      <c r="BF147" s="39">
        <f t="shared" si="17"/>
        <v>0</v>
      </c>
      <c r="BG147" s="39">
        <f t="shared" si="17"/>
        <v>0</v>
      </c>
      <c r="BH147" s="39">
        <f t="shared" si="17"/>
        <v>0</v>
      </c>
      <c r="BI147" s="39">
        <f t="shared" si="17"/>
        <v>0</v>
      </c>
      <c r="BJ147" s="39">
        <f t="shared" si="17"/>
        <v>0</v>
      </c>
      <c r="BK147" s="44">
        <f t="shared" si="17"/>
        <v>0</v>
      </c>
    </row>
    <row r="148" spans="1:63" ht="13.5" thickBot="1" x14ac:dyDescent="0.25">
      <c r="A148" s="62"/>
      <c r="B148" s="63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77"/>
    </row>
    <row r="149" spans="1:63" ht="13.5" thickBot="1" x14ac:dyDescent="0.25">
      <c r="A149" s="37"/>
      <c r="B149" s="78" t="s">
        <v>147</v>
      </c>
      <c r="C149" s="39">
        <f t="shared" ref="C149:BK149" si="18">C147+C143+C129+C124+C93</f>
        <v>0</v>
      </c>
      <c r="D149" s="39">
        <f t="shared" si="18"/>
        <v>3513.16</v>
      </c>
      <c r="E149" s="39">
        <f t="shared" si="18"/>
        <v>534.25</v>
      </c>
      <c r="F149" s="39">
        <f t="shared" si="18"/>
        <v>0</v>
      </c>
      <c r="G149" s="39">
        <f t="shared" si="18"/>
        <v>0</v>
      </c>
      <c r="H149" s="39">
        <f t="shared" si="18"/>
        <v>3541.8699999999994</v>
      </c>
      <c r="I149" s="39">
        <f t="shared" si="18"/>
        <v>40889.79</v>
      </c>
      <c r="J149" s="39">
        <f t="shared" si="18"/>
        <v>2193.1800000000003</v>
      </c>
      <c r="K149" s="39">
        <f t="shared" si="18"/>
        <v>0</v>
      </c>
      <c r="L149" s="39">
        <f t="shared" si="18"/>
        <v>7974.0099999999984</v>
      </c>
      <c r="M149" s="39">
        <f t="shared" si="18"/>
        <v>0</v>
      </c>
      <c r="N149" s="39">
        <f t="shared" si="18"/>
        <v>0</v>
      </c>
      <c r="O149" s="39">
        <f t="shared" si="18"/>
        <v>0</v>
      </c>
      <c r="P149" s="39">
        <f t="shared" si="18"/>
        <v>0</v>
      </c>
      <c r="Q149" s="39">
        <f t="shared" si="18"/>
        <v>0</v>
      </c>
      <c r="R149" s="39">
        <f t="shared" si="18"/>
        <v>2259.9799999999996</v>
      </c>
      <c r="S149" s="39">
        <f t="shared" si="18"/>
        <v>3700.43</v>
      </c>
      <c r="T149" s="39">
        <f t="shared" si="18"/>
        <v>432.49</v>
      </c>
      <c r="U149" s="39">
        <f t="shared" si="18"/>
        <v>0</v>
      </c>
      <c r="V149" s="39">
        <f t="shared" si="18"/>
        <v>1315.28</v>
      </c>
      <c r="W149" s="39">
        <f t="shared" si="18"/>
        <v>0</v>
      </c>
      <c r="X149" s="39">
        <f t="shared" si="18"/>
        <v>0</v>
      </c>
      <c r="Y149" s="39">
        <f t="shared" si="18"/>
        <v>0</v>
      </c>
      <c r="Z149" s="39">
        <f t="shared" si="18"/>
        <v>0</v>
      </c>
      <c r="AA149" s="39">
        <f t="shared" si="18"/>
        <v>0</v>
      </c>
      <c r="AB149" s="39">
        <f t="shared" si="18"/>
        <v>546</v>
      </c>
      <c r="AC149" s="39">
        <f t="shared" si="18"/>
        <v>111.56000000000003</v>
      </c>
      <c r="AD149" s="39">
        <f t="shared" si="18"/>
        <v>1.6099999999999999</v>
      </c>
      <c r="AE149" s="39">
        <f t="shared" si="18"/>
        <v>0</v>
      </c>
      <c r="AF149" s="39">
        <f t="shared" si="18"/>
        <v>767.83999999999992</v>
      </c>
      <c r="AG149" s="39">
        <f t="shared" si="18"/>
        <v>0</v>
      </c>
      <c r="AH149" s="39">
        <f t="shared" si="18"/>
        <v>0</v>
      </c>
      <c r="AI149" s="39">
        <f t="shared" si="18"/>
        <v>0</v>
      </c>
      <c r="AJ149" s="39">
        <f t="shared" si="18"/>
        <v>0</v>
      </c>
      <c r="AK149" s="39">
        <f t="shared" si="18"/>
        <v>0</v>
      </c>
      <c r="AL149" s="39">
        <f t="shared" si="18"/>
        <v>995.72000000000014</v>
      </c>
      <c r="AM149" s="39">
        <f t="shared" si="18"/>
        <v>30.840000000000003</v>
      </c>
      <c r="AN149" s="39">
        <f t="shared" si="18"/>
        <v>0.71</v>
      </c>
      <c r="AO149" s="39">
        <f t="shared" si="18"/>
        <v>0</v>
      </c>
      <c r="AP149" s="39">
        <f t="shared" si="18"/>
        <v>315.53999999999991</v>
      </c>
      <c r="AQ149" s="39">
        <f t="shared" si="18"/>
        <v>0</v>
      </c>
      <c r="AR149" s="39">
        <f t="shared" si="18"/>
        <v>137.65</v>
      </c>
      <c r="AS149" s="39">
        <f t="shared" si="18"/>
        <v>0.44</v>
      </c>
      <c r="AT149" s="39">
        <f t="shared" si="18"/>
        <v>0</v>
      </c>
      <c r="AU149" s="39">
        <f t="shared" si="18"/>
        <v>0</v>
      </c>
      <c r="AV149" s="39">
        <f t="shared" si="18"/>
        <v>27264.600000000002</v>
      </c>
      <c r="AW149" s="39">
        <f t="shared" si="18"/>
        <v>66284.87</v>
      </c>
      <c r="AX149" s="39">
        <f t="shared" si="18"/>
        <v>163.91000000000003</v>
      </c>
      <c r="AY149" s="39">
        <f t="shared" si="18"/>
        <v>0.27</v>
      </c>
      <c r="AZ149" s="39">
        <f t="shared" si="18"/>
        <v>19291.489999999998</v>
      </c>
      <c r="BA149" s="39">
        <f t="shared" si="18"/>
        <v>0</v>
      </c>
      <c r="BB149" s="39">
        <f t="shared" si="18"/>
        <v>0</v>
      </c>
      <c r="BC149" s="39">
        <f t="shared" si="18"/>
        <v>0</v>
      </c>
      <c r="BD149" s="39">
        <f t="shared" si="18"/>
        <v>0</v>
      </c>
      <c r="BE149" s="39">
        <f t="shared" si="18"/>
        <v>0</v>
      </c>
      <c r="BF149" s="39">
        <f t="shared" si="18"/>
        <v>31794.019999999997</v>
      </c>
      <c r="BG149" s="39">
        <f t="shared" si="18"/>
        <v>3113.6400000000003</v>
      </c>
      <c r="BH149" s="39">
        <f t="shared" si="18"/>
        <v>487.49000000000007</v>
      </c>
      <c r="BI149" s="39">
        <f t="shared" si="18"/>
        <v>0</v>
      </c>
      <c r="BJ149" s="39">
        <f t="shared" si="18"/>
        <v>9692.7599999999984</v>
      </c>
      <c r="BK149" s="39">
        <f t="shared" si="18"/>
        <v>227355.4</v>
      </c>
    </row>
    <row r="150" spans="1:63" x14ac:dyDescent="0.2">
      <c r="A150" s="57"/>
      <c r="B150" s="75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70"/>
    </row>
    <row r="151" spans="1:63" ht="15.75" thickBot="1" x14ac:dyDescent="0.35">
      <c r="A151" s="71" t="s">
        <v>148</v>
      </c>
      <c r="B151" s="79" t="s">
        <v>149</v>
      </c>
      <c r="C151" s="36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0</v>
      </c>
      <c r="AW151" s="36">
        <v>0</v>
      </c>
      <c r="AX151" s="36">
        <v>0</v>
      </c>
      <c r="AY151" s="36">
        <v>0</v>
      </c>
      <c r="AZ151" s="36">
        <v>0</v>
      </c>
      <c r="BA151" s="36">
        <v>0</v>
      </c>
      <c r="BB151" s="36">
        <v>0</v>
      </c>
      <c r="BC151" s="36">
        <v>0</v>
      </c>
      <c r="BD151" s="36">
        <v>0</v>
      </c>
      <c r="BE151" s="36">
        <v>0</v>
      </c>
      <c r="BF151" s="36">
        <v>0</v>
      </c>
      <c r="BG151" s="36">
        <v>0</v>
      </c>
      <c r="BH151" s="36">
        <v>0</v>
      </c>
      <c r="BI151" s="36">
        <v>0</v>
      </c>
      <c r="BJ151" s="36">
        <v>0</v>
      </c>
      <c r="BK151" s="67">
        <v>0</v>
      </c>
    </row>
    <row r="152" spans="1:63" ht="13.5" thickBot="1" x14ac:dyDescent="0.25">
      <c r="A152" s="37"/>
      <c r="B152" s="65" t="s">
        <v>133</v>
      </c>
      <c r="C152" s="39">
        <f>SUM(C151)</f>
        <v>0</v>
      </c>
      <c r="D152" s="39">
        <f t="shared" ref="D152:BK152" si="19">SUM(D151)</f>
        <v>0</v>
      </c>
      <c r="E152" s="39">
        <f t="shared" si="19"/>
        <v>0</v>
      </c>
      <c r="F152" s="39">
        <f t="shared" si="19"/>
        <v>0</v>
      </c>
      <c r="G152" s="39">
        <f t="shared" si="19"/>
        <v>0</v>
      </c>
      <c r="H152" s="39">
        <f t="shared" si="19"/>
        <v>0</v>
      </c>
      <c r="I152" s="39">
        <f t="shared" si="19"/>
        <v>0</v>
      </c>
      <c r="J152" s="39">
        <f t="shared" si="19"/>
        <v>0</v>
      </c>
      <c r="K152" s="39">
        <f t="shared" si="19"/>
        <v>0</v>
      </c>
      <c r="L152" s="39">
        <f t="shared" si="19"/>
        <v>0</v>
      </c>
      <c r="M152" s="39">
        <f t="shared" si="19"/>
        <v>0</v>
      </c>
      <c r="N152" s="39">
        <f t="shared" si="19"/>
        <v>0</v>
      </c>
      <c r="O152" s="39">
        <f t="shared" si="19"/>
        <v>0</v>
      </c>
      <c r="P152" s="39">
        <f t="shared" si="19"/>
        <v>0</v>
      </c>
      <c r="Q152" s="39">
        <f t="shared" si="19"/>
        <v>0</v>
      </c>
      <c r="R152" s="39">
        <f t="shared" si="19"/>
        <v>0</v>
      </c>
      <c r="S152" s="39">
        <f t="shared" si="19"/>
        <v>0</v>
      </c>
      <c r="T152" s="39">
        <f t="shared" si="19"/>
        <v>0</v>
      </c>
      <c r="U152" s="39">
        <f t="shared" si="19"/>
        <v>0</v>
      </c>
      <c r="V152" s="39">
        <f t="shared" si="19"/>
        <v>0</v>
      </c>
      <c r="W152" s="39">
        <f t="shared" si="19"/>
        <v>0</v>
      </c>
      <c r="X152" s="39">
        <f t="shared" si="19"/>
        <v>0</v>
      </c>
      <c r="Y152" s="39">
        <f t="shared" si="19"/>
        <v>0</v>
      </c>
      <c r="Z152" s="39">
        <f t="shared" si="19"/>
        <v>0</v>
      </c>
      <c r="AA152" s="39">
        <f t="shared" si="19"/>
        <v>0</v>
      </c>
      <c r="AB152" s="39">
        <f t="shared" si="19"/>
        <v>0</v>
      </c>
      <c r="AC152" s="39">
        <f t="shared" si="19"/>
        <v>0</v>
      </c>
      <c r="AD152" s="39">
        <f t="shared" si="19"/>
        <v>0</v>
      </c>
      <c r="AE152" s="39">
        <f t="shared" si="19"/>
        <v>0</v>
      </c>
      <c r="AF152" s="39">
        <f t="shared" si="19"/>
        <v>0</v>
      </c>
      <c r="AG152" s="39">
        <f t="shared" si="19"/>
        <v>0</v>
      </c>
      <c r="AH152" s="39">
        <f t="shared" si="19"/>
        <v>0</v>
      </c>
      <c r="AI152" s="39">
        <f t="shared" si="19"/>
        <v>0</v>
      </c>
      <c r="AJ152" s="39">
        <f t="shared" si="19"/>
        <v>0</v>
      </c>
      <c r="AK152" s="39">
        <f t="shared" si="19"/>
        <v>0</v>
      </c>
      <c r="AL152" s="39">
        <f t="shared" si="19"/>
        <v>0</v>
      </c>
      <c r="AM152" s="39">
        <f t="shared" si="19"/>
        <v>0</v>
      </c>
      <c r="AN152" s="39">
        <f t="shared" si="19"/>
        <v>0</v>
      </c>
      <c r="AO152" s="39">
        <f t="shared" si="19"/>
        <v>0</v>
      </c>
      <c r="AP152" s="39">
        <f t="shared" si="19"/>
        <v>0</v>
      </c>
      <c r="AQ152" s="39">
        <f t="shared" si="19"/>
        <v>0</v>
      </c>
      <c r="AR152" s="39">
        <f t="shared" si="19"/>
        <v>0</v>
      </c>
      <c r="AS152" s="39">
        <f t="shared" si="19"/>
        <v>0</v>
      </c>
      <c r="AT152" s="39">
        <f t="shared" si="19"/>
        <v>0</v>
      </c>
      <c r="AU152" s="39">
        <f t="shared" si="19"/>
        <v>0</v>
      </c>
      <c r="AV152" s="39">
        <f t="shared" si="19"/>
        <v>0</v>
      </c>
      <c r="AW152" s="39">
        <f t="shared" si="19"/>
        <v>0</v>
      </c>
      <c r="AX152" s="39">
        <f t="shared" si="19"/>
        <v>0</v>
      </c>
      <c r="AY152" s="39">
        <f t="shared" si="19"/>
        <v>0</v>
      </c>
      <c r="AZ152" s="39">
        <f t="shared" si="19"/>
        <v>0</v>
      </c>
      <c r="BA152" s="39">
        <f t="shared" si="19"/>
        <v>0</v>
      </c>
      <c r="BB152" s="39">
        <f t="shared" si="19"/>
        <v>0</v>
      </c>
      <c r="BC152" s="39">
        <f t="shared" si="19"/>
        <v>0</v>
      </c>
      <c r="BD152" s="39">
        <f t="shared" si="19"/>
        <v>0</v>
      </c>
      <c r="BE152" s="39">
        <f t="shared" si="19"/>
        <v>0</v>
      </c>
      <c r="BF152" s="39">
        <f t="shared" si="19"/>
        <v>0</v>
      </c>
      <c r="BG152" s="39">
        <f t="shared" si="19"/>
        <v>0</v>
      </c>
      <c r="BH152" s="39">
        <f t="shared" si="19"/>
        <v>0</v>
      </c>
      <c r="BI152" s="39">
        <f t="shared" si="19"/>
        <v>0</v>
      </c>
      <c r="BJ152" s="39">
        <f t="shared" si="19"/>
        <v>0</v>
      </c>
      <c r="BK152" s="44">
        <f t="shared" si="19"/>
        <v>0</v>
      </c>
    </row>
    <row r="153" spans="1:63" x14ac:dyDescent="0.2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</row>
    <row r="154" spans="1:63" x14ac:dyDescent="0.2">
      <c r="A154" s="80"/>
      <c r="B154" s="80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</row>
    <row r="155" spans="1:63" x14ac:dyDescent="0.2">
      <c r="A155" s="80"/>
      <c r="B155" s="82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</row>
    <row r="156" spans="1:63" x14ac:dyDescent="0.2">
      <c r="A156" s="80"/>
      <c r="B156" s="83" t="s">
        <v>150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0"/>
    </row>
    <row r="157" spans="1:63" x14ac:dyDescent="0.2">
      <c r="A157" s="80"/>
      <c r="B157" s="83" t="s">
        <v>151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</row>
    <row r="158" spans="1:63" x14ac:dyDescent="0.2">
      <c r="A158" s="80"/>
      <c r="B158" s="83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</row>
    <row r="159" spans="1:63" x14ac:dyDescent="0.2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</row>
    <row r="160" spans="1:63" x14ac:dyDescent="0.2">
      <c r="A160" s="80"/>
      <c r="B160" s="83" t="s">
        <v>152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</row>
    <row r="161" spans="1:63" x14ac:dyDescent="0.2">
      <c r="A161" s="80"/>
      <c r="B161" s="83" t="s">
        <v>153</v>
      </c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</row>
    <row r="162" spans="1:63" x14ac:dyDescent="0.2">
      <c r="A162" s="80"/>
      <c r="B162" s="83" t="s">
        <v>154</v>
      </c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</row>
    <row r="163" spans="1:63" x14ac:dyDescent="0.2">
      <c r="A163" s="80"/>
      <c r="B163" s="83" t="s">
        <v>155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</row>
    <row r="164" spans="1:63" x14ac:dyDescent="0.2">
      <c r="A164" s="80"/>
      <c r="B164" s="83" t="s">
        <v>156</v>
      </c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</row>
    <row r="165" spans="1:63" x14ac:dyDescent="0.2">
      <c r="A165" s="80"/>
      <c r="B165" s="83" t="s">
        <v>157</v>
      </c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55E51C-097D-4388-8DC6-BEB3D7BE0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D8D501-F267-4B4F-9AE2-4694778E9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E4DDCE-24A9-4DEB-AE71-806BECD3E8DA}">
  <ds:schemaRefs>
    <ds:schemaRef ds:uri="http://schemas.microsoft.com/sharepoint/v3"/>
    <ds:schemaRef ds:uri="http://purl.org/dc/dcmitype/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d6648c5-053f-440f-a844-f728cd99853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2022-02-08T03:59:47Z</dcterms:created>
  <dcterms:modified xsi:type="dcterms:W3CDTF">2022-02-08T04:01:30Z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